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75" windowHeight="102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'Arkusz1'!$A$4:$M$29</definedName>
  </definedNames>
  <calcPr fullCalcOnLoad="1"/>
</workbook>
</file>

<file path=xl/sharedStrings.xml><?xml version="1.0" encoding="utf-8"?>
<sst xmlns="http://schemas.openxmlformats.org/spreadsheetml/2006/main" count="85" uniqueCount="47">
  <si>
    <t>Załącznik nr 1.</t>
  </si>
  <si>
    <t>do Uchwały Budżetowej Nr …………. z dnia ………..</t>
  </si>
  <si>
    <t>Lp.</t>
  </si>
  <si>
    <t>Dział</t>
  </si>
  <si>
    <t>Rozdział</t>
  </si>
  <si>
    <t>Nazwa zadania inwestycyjnego i okres realizacji (w latach)</t>
  </si>
  <si>
    <t>Łączne koszty finansowe</t>
  </si>
  <si>
    <t>Planowane wydatki /w zł/</t>
  </si>
  <si>
    <t>Jednostka organizacyjna realizująca program lub koordynująca wykonanie programu</t>
  </si>
  <si>
    <t>Ogółem</t>
  </si>
  <si>
    <t>§</t>
  </si>
  <si>
    <t>010</t>
  </si>
  <si>
    <t>01010</t>
  </si>
  <si>
    <t>801</t>
  </si>
  <si>
    <t>80101</t>
  </si>
  <si>
    <t>750</t>
  </si>
  <si>
    <t>75023</t>
  </si>
  <si>
    <t>921</t>
  </si>
  <si>
    <t>92109</t>
  </si>
  <si>
    <t>600</t>
  </si>
  <si>
    <t>60016</t>
  </si>
  <si>
    <t>Urząd Gminy</t>
  </si>
  <si>
    <t>Źródła finansowania inwestycji:</t>
  </si>
  <si>
    <t>środki własne</t>
  </si>
  <si>
    <t>środki pochodzące z Unii Europejskiej</t>
  </si>
  <si>
    <t>Opracowanie projektu budowy chodnika wraz ze ścieżką rowerową wzdłuż drogi krajowej na gruntach stanowiących własność gminy:                                              - odc.Borowie- Słup Pierwszy (0,5km)     - odc.Borowie- Nowa Brzuza- Chromin (2km) - 1 rok</t>
  </si>
  <si>
    <t>Modernizacja zabytkowego budynku Urzędu Gminy w Borowiu - 2 lata</t>
  </si>
  <si>
    <t>Budowa wielofunkcyjnego boiska sportowego przy Zespole Oświatowym w Borowiu - 2 lata</t>
  </si>
  <si>
    <t>Budowa kompleksu sportowego w ramach programu "Orlik 2012" - 2 lata</t>
  </si>
  <si>
    <t>Budowa świetlicy wiejskiej w miejscowości Dudka - 3 lata</t>
  </si>
  <si>
    <t>6050</t>
  </si>
  <si>
    <t>*</t>
  </si>
  <si>
    <t>**</t>
  </si>
  <si>
    <t xml:space="preserve"> *</t>
  </si>
  <si>
    <t>Opracowanie projektu i rozbudowa oczyszczalni ścieków w Borowiu - 2 lata</t>
  </si>
  <si>
    <t>2010 rok</t>
  </si>
  <si>
    <t>2011 rok</t>
  </si>
  <si>
    <t>2012 rok</t>
  </si>
  <si>
    <t>150</t>
  </si>
  <si>
    <t>15011</t>
  </si>
  <si>
    <t>6639</t>
  </si>
  <si>
    <t>75095</t>
  </si>
  <si>
    <t>Razem</t>
  </si>
  <si>
    <t>Przyśpieszenie wzrostu konkurencyjności województwa mazowieckiego, przez budowanie społeczeństwa informacyjnego i gospodarki opartej na wiedzy poprzez stworzenie zintegrowanych baz wiedzy o Mazowszu - "Projekt BW" 2 lata</t>
  </si>
  <si>
    <t>Rozwój elektronicznej administracji w samorządach województwa mazowieckiego wspomagającej niwelowanie dwudzielności potencjału województwa - "Projekt EA" - 3 lata</t>
  </si>
  <si>
    <t>Budowa sieci kanalizacji sanitarnej w gminie Borowie w tym: III etap: Borowie-Chromin-Łopacianka- Iwowe-Laliny (13.951.028);   IV etap: Borowie- Kamionka-Dudka  (8.518.083) - 3 lata</t>
  </si>
  <si>
    <t xml:space="preserve">Limit wydatków inwestycyjnych na lata 2010 - 2012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</si>
</sst>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horizontal="right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3" fontId="4" fillId="0" borderId="27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0" fontId="3" fillId="0" borderId="26" xfId="51" applyFont="1" applyFill="1" applyBorder="1" applyAlignment="1">
      <alignment horizontal="center" vertical="center"/>
      <protection/>
    </xf>
    <xf numFmtId="0" fontId="3" fillId="0" borderId="26" xfId="51" applyFont="1" applyFill="1" applyBorder="1" applyAlignment="1">
      <alignment vertical="center" wrapText="1"/>
      <protection/>
    </xf>
    <xf numFmtId="0" fontId="0" fillId="0" borderId="33" xfId="0" applyFont="1" applyBorder="1" applyAlignment="1">
      <alignment horizontal="center" vertical="center"/>
    </xf>
    <xf numFmtId="3" fontId="4" fillId="33" borderId="11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vertical="center"/>
    </xf>
    <xf numFmtId="3" fontId="4" fillId="33" borderId="14" xfId="0" applyNumberFormat="1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35" xfId="0" applyFont="1" applyBorder="1" applyAlignment="1">
      <alignment vertical="center"/>
    </xf>
    <xf numFmtId="49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vertical="center" wrapText="1"/>
    </xf>
    <xf numFmtId="3" fontId="4" fillId="0" borderId="36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3" fillId="0" borderId="26" xfId="0" applyNumberFormat="1" applyFont="1" applyBorder="1" applyAlignment="1">
      <alignment vertical="center" wrapText="1"/>
    </xf>
    <xf numFmtId="0" fontId="4" fillId="0" borderId="38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47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right" vertical="center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5" xfId="0" applyFont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85" zoomScaleSheetLayoutView="85" zoomScalePageLayoutView="0" workbookViewId="0" topLeftCell="A1">
      <selection activeCell="F13" sqref="F13"/>
    </sheetView>
  </sheetViews>
  <sheetFormatPr defaultColWidth="9.140625" defaultRowHeight="12.75"/>
  <cols>
    <col min="1" max="1" width="4.57421875" style="62" customWidth="1"/>
    <col min="2" max="2" width="6.00390625" style="62" customWidth="1"/>
    <col min="3" max="3" width="7.8515625" style="62" customWidth="1"/>
    <col min="4" max="4" width="6.7109375" style="62" customWidth="1"/>
    <col min="5" max="5" width="42.8515625" style="62" customWidth="1"/>
    <col min="6" max="6" width="16.00390625" style="62" customWidth="1"/>
    <col min="7" max="7" width="12.7109375" style="62" customWidth="1"/>
    <col min="8" max="8" width="1.7109375" style="62" customWidth="1"/>
    <col min="9" max="9" width="13.140625" style="62" customWidth="1"/>
    <col min="10" max="10" width="2.421875" style="62" customWidth="1"/>
    <col min="11" max="11" width="14.140625" style="62" customWidth="1"/>
    <col min="12" max="12" width="2.28125" style="62" customWidth="1"/>
    <col min="13" max="13" width="20.7109375" style="62" customWidth="1"/>
    <col min="14" max="14" width="11.57421875" style="62" bestFit="1" customWidth="1"/>
    <col min="15" max="16384" width="9.140625" style="62" customWidth="1"/>
  </cols>
  <sheetData>
    <row r="1" spans="1:13" s="12" customFormat="1" ht="12.7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12" customFormat="1" ht="12.7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4" spans="1:13" s="13" customFormat="1" ht="18">
      <c r="A4" s="74" t="s">
        <v>46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="13" customFormat="1" ht="13.5" thickBot="1"/>
    <row r="6" spans="1:13" s="13" customFormat="1" ht="12.75" customHeight="1">
      <c r="A6" s="75" t="s">
        <v>2</v>
      </c>
      <c r="B6" s="77" t="s">
        <v>3</v>
      </c>
      <c r="C6" s="77" t="s">
        <v>4</v>
      </c>
      <c r="D6" s="77" t="s">
        <v>10</v>
      </c>
      <c r="E6" s="86" t="s">
        <v>5</v>
      </c>
      <c r="F6" s="86" t="s">
        <v>6</v>
      </c>
      <c r="G6" s="92" t="s">
        <v>7</v>
      </c>
      <c r="H6" s="93"/>
      <c r="I6" s="93"/>
      <c r="J6" s="93"/>
      <c r="K6" s="93"/>
      <c r="L6" s="94"/>
      <c r="M6" s="95" t="s">
        <v>8</v>
      </c>
    </row>
    <row r="7" spans="1:13" s="13" customFormat="1" ht="58.5" customHeight="1" thickBot="1">
      <c r="A7" s="76"/>
      <c r="B7" s="78"/>
      <c r="C7" s="78"/>
      <c r="D7" s="78"/>
      <c r="E7" s="87"/>
      <c r="F7" s="87"/>
      <c r="G7" s="79" t="s">
        <v>35</v>
      </c>
      <c r="H7" s="80"/>
      <c r="I7" s="79" t="s">
        <v>36</v>
      </c>
      <c r="J7" s="80"/>
      <c r="K7" s="79" t="s">
        <v>37</v>
      </c>
      <c r="L7" s="80"/>
      <c r="M7" s="96"/>
    </row>
    <row r="8" spans="1:13" s="13" customFormat="1" ht="13.5" thickBot="1">
      <c r="A8" s="1">
        <v>1</v>
      </c>
      <c r="B8" s="2">
        <v>2</v>
      </c>
      <c r="C8" s="2">
        <v>3</v>
      </c>
      <c r="D8" s="2"/>
      <c r="E8" s="2">
        <v>4</v>
      </c>
      <c r="F8" s="3">
        <v>5</v>
      </c>
      <c r="G8" s="3">
        <v>6</v>
      </c>
      <c r="H8" s="4"/>
      <c r="I8" s="3">
        <v>7</v>
      </c>
      <c r="J8" s="5"/>
      <c r="K8" s="4">
        <v>8</v>
      </c>
      <c r="L8" s="4"/>
      <c r="M8" s="6">
        <v>9</v>
      </c>
    </row>
    <row r="9" spans="1:13" s="13" customFormat="1" ht="18" customHeight="1">
      <c r="A9" s="100">
        <v>1</v>
      </c>
      <c r="B9" s="97" t="s">
        <v>11</v>
      </c>
      <c r="C9" s="102" t="s">
        <v>12</v>
      </c>
      <c r="D9" s="14" t="s">
        <v>30</v>
      </c>
      <c r="E9" s="105" t="s">
        <v>45</v>
      </c>
      <c r="F9" s="88">
        <f>G9+I10+I11+K10+K11</f>
        <v>22519111</v>
      </c>
      <c r="G9" s="15">
        <v>50000</v>
      </c>
      <c r="H9" s="16" t="s">
        <v>33</v>
      </c>
      <c r="I9" s="17"/>
      <c r="J9" s="16"/>
      <c r="K9" s="17"/>
      <c r="L9" s="18"/>
      <c r="M9" s="90" t="s">
        <v>21</v>
      </c>
    </row>
    <row r="10" spans="1:13" s="13" customFormat="1" ht="18" customHeight="1">
      <c r="A10" s="100"/>
      <c r="B10" s="98"/>
      <c r="C10" s="103"/>
      <c r="D10" s="19">
        <v>6058</v>
      </c>
      <c r="E10" s="106"/>
      <c r="F10" s="88"/>
      <c r="G10" s="17"/>
      <c r="H10" s="16"/>
      <c r="I10" s="15">
        <v>4000000</v>
      </c>
      <c r="J10" s="20" t="s">
        <v>32</v>
      </c>
      <c r="K10" s="15">
        <v>10922813</v>
      </c>
      <c r="L10" s="21" t="s">
        <v>32</v>
      </c>
      <c r="M10" s="90"/>
    </row>
    <row r="11" spans="1:13" s="13" customFormat="1" ht="21" customHeight="1">
      <c r="A11" s="101"/>
      <c r="B11" s="99"/>
      <c r="C11" s="104"/>
      <c r="D11" s="22">
        <v>6059</v>
      </c>
      <c r="E11" s="107"/>
      <c r="F11" s="89"/>
      <c r="G11" s="15"/>
      <c r="H11" s="20"/>
      <c r="I11" s="23">
        <v>4518083</v>
      </c>
      <c r="J11" s="24" t="s">
        <v>33</v>
      </c>
      <c r="K11" s="23">
        <v>3028215</v>
      </c>
      <c r="L11" s="25" t="s">
        <v>33</v>
      </c>
      <c r="M11" s="91"/>
    </row>
    <row r="12" spans="1:13" s="13" customFormat="1" ht="25.5">
      <c r="A12" s="66">
        <v>2</v>
      </c>
      <c r="B12" s="26" t="s">
        <v>11</v>
      </c>
      <c r="C12" s="26" t="s">
        <v>12</v>
      </c>
      <c r="D12" s="27" t="s">
        <v>30</v>
      </c>
      <c r="E12" s="28" t="s">
        <v>34</v>
      </c>
      <c r="F12" s="29">
        <f aca="true" t="shared" si="0" ref="F12:F17">SUM(G12:K12)</f>
        <v>500000</v>
      </c>
      <c r="G12" s="30"/>
      <c r="H12" s="31"/>
      <c r="I12" s="32">
        <v>200000</v>
      </c>
      <c r="J12" s="33" t="s">
        <v>33</v>
      </c>
      <c r="K12" s="34">
        <v>300000</v>
      </c>
      <c r="L12" s="25" t="s">
        <v>33</v>
      </c>
      <c r="M12" s="35" t="s">
        <v>21</v>
      </c>
    </row>
    <row r="13" spans="1:13" s="13" customFormat="1" ht="65.25" customHeight="1">
      <c r="A13" s="66">
        <v>3</v>
      </c>
      <c r="B13" s="26" t="s">
        <v>19</v>
      </c>
      <c r="C13" s="26" t="s">
        <v>20</v>
      </c>
      <c r="D13" s="26" t="s">
        <v>30</v>
      </c>
      <c r="E13" s="67" t="s">
        <v>25</v>
      </c>
      <c r="F13" s="36">
        <f t="shared" si="0"/>
        <v>30000</v>
      </c>
      <c r="G13" s="32"/>
      <c r="H13" s="37"/>
      <c r="I13" s="38">
        <v>30000</v>
      </c>
      <c r="J13" s="33" t="s">
        <v>33</v>
      </c>
      <c r="K13" s="32"/>
      <c r="L13" s="39"/>
      <c r="M13" s="35" t="s">
        <v>21</v>
      </c>
    </row>
    <row r="14" spans="1:13" s="13" customFormat="1" ht="25.5">
      <c r="A14" s="66">
        <v>4</v>
      </c>
      <c r="B14" s="26" t="s">
        <v>15</v>
      </c>
      <c r="C14" s="26" t="s">
        <v>16</v>
      </c>
      <c r="D14" s="26" t="s">
        <v>30</v>
      </c>
      <c r="E14" s="28" t="s">
        <v>26</v>
      </c>
      <c r="F14" s="40">
        <f t="shared" si="0"/>
        <v>1129547</v>
      </c>
      <c r="G14" s="32">
        <v>50000</v>
      </c>
      <c r="H14" s="33" t="s">
        <v>33</v>
      </c>
      <c r="I14" s="32">
        <v>1079547</v>
      </c>
      <c r="J14" s="25" t="s">
        <v>33</v>
      </c>
      <c r="K14" s="32"/>
      <c r="L14" s="39"/>
      <c r="M14" s="35" t="s">
        <v>21</v>
      </c>
    </row>
    <row r="15" spans="1:13" s="13" customFormat="1" ht="26.25" customHeight="1">
      <c r="A15" s="66">
        <v>5</v>
      </c>
      <c r="B15" s="26" t="s">
        <v>13</v>
      </c>
      <c r="C15" s="26" t="s">
        <v>14</v>
      </c>
      <c r="D15" s="26" t="s">
        <v>30</v>
      </c>
      <c r="E15" s="28" t="s">
        <v>27</v>
      </c>
      <c r="F15" s="40">
        <f t="shared" si="0"/>
        <v>1017077</v>
      </c>
      <c r="G15" s="32">
        <v>152600</v>
      </c>
      <c r="H15" s="25" t="s">
        <v>33</v>
      </c>
      <c r="I15" s="32">
        <v>864477</v>
      </c>
      <c r="J15" s="25" t="s">
        <v>33</v>
      </c>
      <c r="K15" s="32"/>
      <c r="L15" s="39"/>
      <c r="M15" s="35" t="s">
        <v>21</v>
      </c>
    </row>
    <row r="16" spans="1:13" s="13" customFormat="1" ht="25.5">
      <c r="A16" s="66">
        <v>6</v>
      </c>
      <c r="B16" s="26" t="s">
        <v>17</v>
      </c>
      <c r="C16" s="26" t="s">
        <v>18</v>
      </c>
      <c r="D16" s="26" t="s">
        <v>30</v>
      </c>
      <c r="E16" s="28" t="s">
        <v>29</v>
      </c>
      <c r="F16" s="40">
        <f t="shared" si="0"/>
        <v>975432</v>
      </c>
      <c r="G16" s="32">
        <v>80000</v>
      </c>
      <c r="H16" s="25" t="s">
        <v>33</v>
      </c>
      <c r="I16" s="32">
        <v>395432</v>
      </c>
      <c r="J16" s="25" t="s">
        <v>33</v>
      </c>
      <c r="K16" s="32">
        <v>500000</v>
      </c>
      <c r="L16" s="25" t="s">
        <v>33</v>
      </c>
      <c r="M16" s="35" t="s">
        <v>21</v>
      </c>
    </row>
    <row r="17" spans="1:13" s="13" customFormat="1" ht="25.5">
      <c r="A17" s="66">
        <v>7</v>
      </c>
      <c r="B17" s="41">
        <v>926</v>
      </c>
      <c r="C17" s="41">
        <v>92601</v>
      </c>
      <c r="D17" s="41">
        <v>6050</v>
      </c>
      <c r="E17" s="42" t="s">
        <v>28</v>
      </c>
      <c r="F17" s="40">
        <f t="shared" si="0"/>
        <v>1470000</v>
      </c>
      <c r="G17" s="32">
        <v>20000</v>
      </c>
      <c r="H17" s="25" t="s">
        <v>33</v>
      </c>
      <c r="I17" s="32">
        <v>1450000</v>
      </c>
      <c r="J17" s="25" t="s">
        <v>33</v>
      </c>
      <c r="K17" s="32"/>
      <c r="L17" s="39"/>
      <c r="M17" s="35" t="s">
        <v>21</v>
      </c>
    </row>
    <row r="18" spans="1:13" s="13" customFormat="1" ht="13.5" thickBot="1">
      <c r="A18" s="66"/>
      <c r="B18" s="41"/>
      <c r="C18" s="41"/>
      <c r="D18" s="41"/>
      <c r="E18" s="42"/>
      <c r="F18" s="40"/>
      <c r="G18" s="32"/>
      <c r="H18" s="33"/>
      <c r="I18" s="32"/>
      <c r="J18" s="33"/>
      <c r="K18" s="32"/>
      <c r="L18" s="39"/>
      <c r="M18" s="43"/>
    </row>
    <row r="19" spans="1:14" s="13" customFormat="1" ht="19.5" customHeight="1" thickBot="1">
      <c r="A19" s="81" t="s">
        <v>9</v>
      </c>
      <c r="B19" s="82"/>
      <c r="C19" s="82"/>
      <c r="D19" s="82"/>
      <c r="E19" s="82"/>
      <c r="F19" s="44">
        <f>SUM(F9:F18)</f>
        <v>27641167</v>
      </c>
      <c r="G19" s="45">
        <f>SUM(G9:G18)</f>
        <v>352600</v>
      </c>
      <c r="H19" s="46"/>
      <c r="I19" s="45">
        <f>SUM(I9:I18)</f>
        <v>12537539</v>
      </c>
      <c r="J19" s="46"/>
      <c r="K19" s="45">
        <f>SUM(K9:K18)</f>
        <v>14751028</v>
      </c>
      <c r="L19" s="46"/>
      <c r="M19" s="47"/>
      <c r="N19" s="48">
        <f>SUM(G19:K19)</f>
        <v>27641167</v>
      </c>
    </row>
    <row r="20" spans="1:13" s="13" customFormat="1" ht="12" customHeight="1">
      <c r="A20" s="49"/>
      <c r="B20" s="50"/>
      <c r="C20" s="50"/>
      <c r="D20" s="50"/>
      <c r="E20" s="51"/>
      <c r="F20" s="52"/>
      <c r="G20" s="53"/>
      <c r="H20" s="54"/>
      <c r="I20" s="53"/>
      <c r="J20" s="54"/>
      <c r="K20" s="53"/>
      <c r="L20" s="54"/>
      <c r="M20" s="55"/>
    </row>
    <row r="21" spans="1:13" s="13" customFormat="1" ht="59.25" customHeight="1">
      <c r="A21" s="66">
        <v>8</v>
      </c>
      <c r="B21" s="26" t="s">
        <v>38</v>
      </c>
      <c r="C21" s="26" t="s">
        <v>39</v>
      </c>
      <c r="D21" s="26" t="s">
        <v>40</v>
      </c>
      <c r="E21" s="28" t="s">
        <v>43</v>
      </c>
      <c r="F21" s="40">
        <f>SUM(G21:K21)</f>
        <v>16290</v>
      </c>
      <c r="G21" s="32">
        <v>13455</v>
      </c>
      <c r="H21" s="33" t="s">
        <v>33</v>
      </c>
      <c r="I21" s="32">
        <v>2835</v>
      </c>
      <c r="J21" s="25" t="s">
        <v>33</v>
      </c>
      <c r="K21" s="32">
        <v>0</v>
      </c>
      <c r="L21" s="39"/>
      <c r="M21" s="35" t="s">
        <v>21</v>
      </c>
    </row>
    <row r="22" spans="1:13" s="13" customFormat="1" ht="48.75" customHeight="1" thickBot="1">
      <c r="A22" s="66">
        <v>9</v>
      </c>
      <c r="B22" s="26" t="s">
        <v>15</v>
      </c>
      <c r="C22" s="26" t="s">
        <v>41</v>
      </c>
      <c r="D22" s="26" t="s">
        <v>40</v>
      </c>
      <c r="E22" s="28" t="s">
        <v>44</v>
      </c>
      <c r="F22" s="40">
        <f>SUM(G22:K22)</f>
        <v>25410</v>
      </c>
      <c r="G22" s="32">
        <v>10860</v>
      </c>
      <c r="H22" s="25" t="s">
        <v>33</v>
      </c>
      <c r="I22" s="32">
        <v>8730</v>
      </c>
      <c r="J22" s="25" t="s">
        <v>33</v>
      </c>
      <c r="K22" s="32">
        <v>5820</v>
      </c>
      <c r="L22" s="39"/>
      <c r="M22" s="35" t="s">
        <v>21</v>
      </c>
    </row>
    <row r="23" spans="1:14" s="13" customFormat="1" ht="19.5" customHeight="1" thickBot="1">
      <c r="A23" s="81" t="s">
        <v>9</v>
      </c>
      <c r="B23" s="82"/>
      <c r="C23" s="82"/>
      <c r="D23" s="82"/>
      <c r="E23" s="82"/>
      <c r="F23" s="44">
        <f>SUM(F21:F22)</f>
        <v>41700</v>
      </c>
      <c r="G23" s="45">
        <f>SUM(G21:G22)</f>
        <v>24315</v>
      </c>
      <c r="H23" s="46"/>
      <c r="I23" s="45">
        <f>SUM(I21:I22)</f>
        <v>11565</v>
      </c>
      <c r="J23" s="46"/>
      <c r="K23" s="45">
        <f>SUM(K21:K22)</f>
        <v>5820</v>
      </c>
      <c r="L23" s="46"/>
      <c r="M23" s="47"/>
      <c r="N23" s="48">
        <f>SUM(G23:K23)</f>
        <v>41700</v>
      </c>
    </row>
    <row r="24" spans="1:13" s="13" customFormat="1" ht="13.5" thickBot="1">
      <c r="A24" s="56"/>
      <c r="B24" s="57"/>
      <c r="C24" s="57"/>
      <c r="D24" s="57"/>
      <c r="E24" s="57"/>
      <c r="F24" s="58"/>
      <c r="G24" s="58"/>
      <c r="H24" s="58"/>
      <c r="I24" s="58"/>
      <c r="J24" s="58"/>
      <c r="K24" s="58"/>
      <c r="L24" s="58"/>
      <c r="M24" s="59"/>
    </row>
    <row r="25" spans="1:13" s="13" customFormat="1" ht="19.5" customHeight="1" thickBot="1">
      <c r="A25" s="83" t="s">
        <v>42</v>
      </c>
      <c r="B25" s="84"/>
      <c r="C25" s="84"/>
      <c r="D25" s="84"/>
      <c r="E25" s="85"/>
      <c r="F25" s="44">
        <f>F19+F23</f>
        <v>27682867</v>
      </c>
      <c r="G25" s="45">
        <f>G19+G23</f>
        <v>376915</v>
      </c>
      <c r="H25" s="46"/>
      <c r="I25" s="45">
        <f>I19+I23</f>
        <v>12549104</v>
      </c>
      <c r="J25" s="46"/>
      <c r="K25" s="45">
        <f>K19+K23</f>
        <v>14756848</v>
      </c>
      <c r="L25" s="46"/>
      <c r="M25" s="47"/>
    </row>
    <row r="26" spans="1:13" s="13" customFormat="1" ht="12.75">
      <c r="A26" s="56"/>
      <c r="B26" s="57"/>
      <c r="C26" s="57"/>
      <c r="D26" s="57"/>
      <c r="E26" s="57"/>
      <c r="F26" s="58"/>
      <c r="G26" s="58"/>
      <c r="H26" s="58"/>
      <c r="I26" s="58"/>
      <c r="J26" s="58"/>
      <c r="K26" s="58"/>
      <c r="L26" s="58"/>
      <c r="M26" s="59"/>
    </row>
    <row r="27" spans="1:13" ht="12.75">
      <c r="A27" s="68" t="s">
        <v>22</v>
      </c>
      <c r="B27" s="7"/>
      <c r="C27" s="7"/>
      <c r="D27" s="7"/>
      <c r="E27" s="7"/>
      <c r="F27" s="60"/>
      <c r="G27" s="60"/>
      <c r="H27" s="60"/>
      <c r="I27" s="60"/>
      <c r="J27" s="60"/>
      <c r="K27" s="60"/>
      <c r="L27" s="60"/>
      <c r="M27" s="61"/>
    </row>
    <row r="28" spans="1:13" ht="12.75">
      <c r="A28" s="63" t="s">
        <v>31</v>
      </c>
      <c r="B28" s="64" t="s">
        <v>23</v>
      </c>
      <c r="C28" s="64"/>
      <c r="D28" s="64"/>
      <c r="E28" s="64"/>
      <c r="F28" s="60"/>
      <c r="G28" s="60"/>
      <c r="H28" s="60"/>
      <c r="I28" s="60"/>
      <c r="J28" s="60"/>
      <c r="K28" s="60"/>
      <c r="L28" s="60"/>
      <c r="M28" s="61"/>
    </row>
    <row r="29" spans="1:13" ht="13.5" thickBot="1">
      <c r="A29" s="69" t="s">
        <v>32</v>
      </c>
      <c r="B29" s="70" t="s">
        <v>24</v>
      </c>
      <c r="C29" s="70"/>
      <c r="D29" s="70"/>
      <c r="E29" s="70"/>
      <c r="F29" s="71"/>
      <c r="G29" s="71"/>
      <c r="H29" s="71"/>
      <c r="I29" s="71"/>
      <c r="J29" s="71"/>
      <c r="K29" s="71"/>
      <c r="L29" s="71"/>
      <c r="M29" s="72"/>
    </row>
    <row r="30" spans="1:13" s="11" customFormat="1" ht="13.5" thickBo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</row>
    <row r="32" spans="6:12" ht="12.75">
      <c r="F32" s="65">
        <f>SUM(F9:F18,F21:F22)</f>
        <v>27682867</v>
      </c>
      <c r="G32" s="65">
        <f>SUM(G9:G18,G21:G22)</f>
        <v>376915</v>
      </c>
      <c r="H32" s="65"/>
      <c r="I32" s="65">
        <f>SUM(I9:I18,I21:I22)</f>
        <v>12549104</v>
      </c>
      <c r="J32" s="65"/>
      <c r="K32" s="65">
        <f>SUM(K9:K18,K21:K22)</f>
        <v>14756848</v>
      </c>
      <c r="L32" s="65"/>
    </row>
  </sheetData>
  <sheetProtection/>
  <mergeCells count="23">
    <mergeCell ref="B9:B11"/>
    <mergeCell ref="A9:A11"/>
    <mergeCell ref="C9:C11"/>
    <mergeCell ref="E9:E11"/>
    <mergeCell ref="A23:E23"/>
    <mergeCell ref="A25:E25"/>
    <mergeCell ref="A19:E19"/>
    <mergeCell ref="F6:F7"/>
    <mergeCell ref="F9:F11"/>
    <mergeCell ref="M9:M11"/>
    <mergeCell ref="E6:E7"/>
    <mergeCell ref="G6:L6"/>
    <mergeCell ref="G7:H7"/>
    <mergeCell ref="I7:J7"/>
    <mergeCell ref="A1:M1"/>
    <mergeCell ref="A2:M2"/>
    <mergeCell ref="A4:M4"/>
    <mergeCell ref="A6:A7"/>
    <mergeCell ref="B6:B7"/>
    <mergeCell ref="D6:D7"/>
    <mergeCell ref="C6:C7"/>
    <mergeCell ref="K7:L7"/>
    <mergeCell ref="M6:M7"/>
  </mergeCell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paperSize="9" scale="69" r:id="rId1"/>
  <headerFooter alignWithMargins="0">
    <oddHeader>&amp;R&amp;8Załącznik Nr 1
do Uchwały Nr XXX/155/2009 
Rady Gminy Borowie
z dnia  29 grudnia 2009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Centrum informacji mlodzieżowej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Hanna Ośko</cp:lastModifiedBy>
  <cp:lastPrinted>2010-01-04T09:48:53Z</cp:lastPrinted>
  <dcterms:created xsi:type="dcterms:W3CDTF">2009-11-06T07:46:16Z</dcterms:created>
  <dcterms:modified xsi:type="dcterms:W3CDTF">2010-01-04T09:49:58Z</dcterms:modified>
  <cp:category/>
  <cp:version/>
  <cp:contentType/>
  <cp:contentStatus/>
</cp:coreProperties>
</file>