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3"/>
  </bookViews>
  <sheets>
    <sheet name="dw przedszkole" sheetId="1" r:id="rId1"/>
    <sheet name="dw stołówki Borowie SP" sheetId="2" r:id="rId2"/>
    <sheet name="dw stołówki Borowie Gim" sheetId="3" r:id="rId3"/>
    <sheet name="dw stołówki Głosków" sheetId="4" r:id="rId4"/>
  </sheets>
  <definedNames>
    <definedName name="_xlnm.Print_Area" localSheetId="0">'dw przedszkole'!$A$1:$F$35</definedName>
    <definedName name="_xlnm.Print_Area" localSheetId="2">'dw stołówki Borowie Gim'!$A$1:$F$48</definedName>
    <definedName name="_xlnm.Print_Area" localSheetId="1">'dw stołówki Borowie SP'!$A$1:$F$47</definedName>
    <definedName name="_xlnm.Print_Area" localSheetId="3">'dw stołówki Głosków'!$A$1:$F$37</definedName>
  </definedNames>
  <calcPr fullCalcOnLoad="1"/>
</workbook>
</file>

<file path=xl/sharedStrings.xml><?xml version="1.0" encoding="utf-8"?>
<sst xmlns="http://schemas.openxmlformats.org/spreadsheetml/2006/main" count="217" uniqueCount="75">
  <si>
    <t>Dział 801</t>
  </si>
  <si>
    <t>PROJEKT</t>
  </si>
  <si>
    <t>Rozdział  80104 Przedszkola</t>
  </si>
  <si>
    <t>PUBLICZNE PRZEDSZKOLE W BOROWIU</t>
  </si>
  <si>
    <t>(nazwa jednostki)</t>
  </si>
  <si>
    <t>w złotych</t>
  </si>
  <si>
    <t>Lp.</t>
  </si>
  <si>
    <t>Wyszczególnienie</t>
  </si>
  <si>
    <t>Plan na 2008r</t>
  </si>
  <si>
    <t>Przewidywane wykonanie za 2008 rok</t>
  </si>
  <si>
    <t>I.</t>
  </si>
  <si>
    <t xml:space="preserve">Stan środków pieniężnych na początek roku </t>
  </si>
  <si>
    <t>II.</t>
  </si>
  <si>
    <t xml:space="preserve">Przychody ogółem </t>
  </si>
  <si>
    <t>z tego: §</t>
  </si>
  <si>
    <t>0830</t>
  </si>
  <si>
    <t>wpływy z usług</t>
  </si>
  <si>
    <t xml:space="preserve">Suma bilansująca (I+II) </t>
  </si>
  <si>
    <t>III.</t>
  </si>
  <si>
    <t xml:space="preserve">Wydatki ogółem </t>
  </si>
  <si>
    <t>z tego:</t>
  </si>
  <si>
    <t>1.</t>
  </si>
  <si>
    <t xml:space="preserve">Wydatki bieżące </t>
  </si>
  <si>
    <t xml:space="preserve">z tego: § </t>
  </si>
  <si>
    <t>zakup środków żywności</t>
  </si>
  <si>
    <t>2.</t>
  </si>
  <si>
    <t>Wydatki inwestycyjne</t>
  </si>
  <si>
    <t>IV.</t>
  </si>
  <si>
    <t xml:space="preserve">Stan środków pieniężnych na koniec roku </t>
  </si>
  <si>
    <t xml:space="preserve">Suma bilansująca (III + IV) </t>
  </si>
  <si>
    <t>Objaśnienia i kalkulacje na 2009r:</t>
  </si>
  <si>
    <t>Przychody</t>
  </si>
  <si>
    <t>wyliczenia:</t>
  </si>
  <si>
    <t>liczba żywionych dzieci  w tym:</t>
  </si>
  <si>
    <t>w okresie I - VI 2009</t>
  </si>
  <si>
    <t>44 x 4,20 x 120 =</t>
  </si>
  <si>
    <t>w okresie IX - XII 2009</t>
  </si>
  <si>
    <t>50 x 4,20 x 80 =</t>
  </si>
  <si>
    <t>absencja 15%</t>
  </si>
  <si>
    <t>stawka żywieniowa</t>
  </si>
  <si>
    <t>liczba dni  w tym:</t>
  </si>
  <si>
    <t>w okresie I - VI 2009 (6 m-cy x 20 dni)</t>
  </si>
  <si>
    <t>w okresie IX - XII 2009 (4m-ce x 20 dni)</t>
  </si>
  <si>
    <t>Rozchody</t>
  </si>
  <si>
    <t>Rozdział  80148  Stołówki szkolne</t>
  </si>
  <si>
    <t>PUBLICZNA SZKOŁA PODSTAWOWA W BOROWIU</t>
  </si>
  <si>
    <t>Plan na 2008r.</t>
  </si>
  <si>
    <t>0920</t>
  </si>
  <si>
    <t>pozostałe odsetki</t>
  </si>
  <si>
    <t>zakup materiałów i wyposażenia</t>
  </si>
  <si>
    <t>Objaśnienia i kalkulacje:</t>
  </si>
  <si>
    <t>liczba żywionych dzieci</t>
  </si>
  <si>
    <t>155 x 2,5 x 181 =</t>
  </si>
  <si>
    <t>liczba dni żywienia</t>
  </si>
  <si>
    <t>PUBLICZNE GIMNAZJUM W BOROWIU</t>
  </si>
  <si>
    <t>83 x 2,5 x 181 =</t>
  </si>
  <si>
    <t>UWAGI:</t>
  </si>
  <si>
    <t>zupy refundowane przez GOPS</t>
  </si>
  <si>
    <t xml:space="preserve">Głosków dla Brzuskowoli i Iwowego </t>
  </si>
  <si>
    <t>dzieci</t>
  </si>
  <si>
    <t>obiady refundowane przez GOPS</t>
  </si>
  <si>
    <t>SP i GM Głosków</t>
  </si>
  <si>
    <t>SZKOŁA PODSTAWOWA W GŁOSKOWIE</t>
  </si>
  <si>
    <t>70 x 2,5 x 181=</t>
  </si>
  <si>
    <t>zupy:</t>
  </si>
  <si>
    <t>ilość dzieci korzystających z zup</t>
  </si>
  <si>
    <t>stawka za zupę</t>
  </si>
  <si>
    <t>liczba dni (XI - III)</t>
  </si>
  <si>
    <t xml:space="preserve">liczba dni </t>
  </si>
  <si>
    <r>
      <t>liczba dni</t>
    </r>
    <r>
      <rPr>
        <sz val="10"/>
        <rFont val="Arial"/>
        <family val="2"/>
      </rPr>
      <t xml:space="preserve"> (10 m-cy x 20 dni)</t>
    </r>
  </si>
  <si>
    <t xml:space="preserve">Plan finansowy dochodów własnych i wydatków nimi finansowanych                                 na 2009 rok      </t>
  </si>
  <si>
    <t>Plan finansowy dochodów własnych i wydatków nimi finansowanych                                 na 2009 rok</t>
  </si>
  <si>
    <t xml:space="preserve"> Plan na 2009 rok</t>
  </si>
  <si>
    <t>Plan na 2009 rok</t>
  </si>
  <si>
    <t xml:space="preserve">Plan finansowy dochodów własnych i wydatków nimi finansowanych                                na 2009 rok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</si>
</sst>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"/>
    <numFmt numFmtId="166" formatCode="#,##0.00\ &quot;zł&quot;"/>
    <numFmt numFmtId="167" formatCode="#,##0.0\ &quot;zł&quot;"/>
    <numFmt numFmtId="168" formatCode="#,##0\ &quot;zł&quot;"/>
    <numFmt numFmtId="169" formatCode="#,##0.0_ ;[Red]\-#,##0.0\ "/>
    <numFmt numFmtId="170" formatCode="#,##0_ ;[Red]\-#,##0\ "/>
    <numFmt numFmtId="171" formatCode="0.0%"/>
    <numFmt numFmtId="172" formatCode="#,##0.000_ ;[Red]\-#,##0.000\ 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6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75" zoomScaleNormal="75" zoomScaleSheetLayoutView="75" workbookViewId="0" topLeftCell="A4">
      <selection activeCell="B13" sqref="B13:C13"/>
    </sheetView>
  </sheetViews>
  <sheetFormatPr defaultColWidth="9.140625" defaultRowHeight="12.75"/>
  <cols>
    <col min="1" max="1" width="6.00390625" style="2" customWidth="1"/>
    <col min="2" max="2" width="10.7109375" style="2" customWidth="1"/>
    <col min="3" max="3" width="50.28125" style="2" customWidth="1"/>
    <col min="4" max="4" width="17.421875" style="2" hidden="1" customWidth="1"/>
    <col min="5" max="5" width="17.57421875" style="2" hidden="1" customWidth="1"/>
    <col min="6" max="6" width="33.7109375" style="2" customWidth="1"/>
    <col min="7" max="16384" width="9.140625" style="2" customWidth="1"/>
  </cols>
  <sheetData>
    <row r="1" spans="1:5" ht="15" customHeight="1">
      <c r="A1" s="1" t="s">
        <v>0</v>
      </c>
      <c r="E1" s="3" t="s">
        <v>1</v>
      </c>
    </row>
    <row r="2" ht="15.75">
      <c r="A2" s="1" t="s">
        <v>2</v>
      </c>
    </row>
    <row r="3" ht="15.75">
      <c r="A3" s="1"/>
    </row>
    <row r="4" spans="1:6" ht="33.75" customHeight="1">
      <c r="A4" s="73" t="s">
        <v>70</v>
      </c>
      <c r="B4" s="73"/>
      <c r="C4" s="73"/>
      <c r="D4" s="73"/>
      <c r="E4" s="73"/>
      <c r="F4" s="73"/>
    </row>
    <row r="6" spans="1:6" ht="18">
      <c r="A6" s="74" t="s">
        <v>3</v>
      </c>
      <c r="B6" s="74"/>
      <c r="C6" s="74"/>
      <c r="D6" s="74"/>
      <c r="E6" s="74"/>
      <c r="F6" s="74"/>
    </row>
    <row r="7" spans="1:6" ht="15">
      <c r="A7" s="75" t="s">
        <v>4</v>
      </c>
      <c r="B7" s="75"/>
      <c r="C7" s="75"/>
      <c r="D7" s="75"/>
      <c r="E7" s="75"/>
      <c r="F7" s="75"/>
    </row>
    <row r="8" ht="15.75" thickBot="1">
      <c r="F8" s="4" t="s">
        <v>5</v>
      </c>
    </row>
    <row r="9" spans="1:6" ht="48" customHeight="1">
      <c r="A9" s="5" t="s">
        <v>6</v>
      </c>
      <c r="B9" s="78" t="s">
        <v>7</v>
      </c>
      <c r="C9" s="78"/>
      <c r="D9" s="6" t="s">
        <v>8</v>
      </c>
      <c r="E9" s="6" t="s">
        <v>9</v>
      </c>
      <c r="F9" s="7" t="s">
        <v>72</v>
      </c>
    </row>
    <row r="10" spans="1:6" ht="15.75" thickBot="1">
      <c r="A10" s="8">
        <v>1</v>
      </c>
      <c r="B10" s="71">
        <v>2</v>
      </c>
      <c r="C10" s="72"/>
      <c r="D10" s="9"/>
      <c r="E10" s="10">
        <v>3</v>
      </c>
      <c r="F10" s="11">
        <v>4</v>
      </c>
    </row>
    <row r="11" spans="1:6" ht="31.5" customHeight="1">
      <c r="A11" s="12" t="s">
        <v>10</v>
      </c>
      <c r="B11" s="81" t="s">
        <v>11</v>
      </c>
      <c r="C11" s="81"/>
      <c r="D11" s="13">
        <v>888</v>
      </c>
      <c r="E11" s="13">
        <v>888</v>
      </c>
      <c r="F11" s="14">
        <f>E33</f>
        <v>888</v>
      </c>
    </row>
    <row r="12" spans="1:6" ht="15">
      <c r="A12" s="15"/>
      <c r="B12" s="16"/>
      <c r="C12" s="17"/>
      <c r="D12" s="18"/>
      <c r="E12" s="19"/>
      <c r="F12" s="20"/>
    </row>
    <row r="13" spans="1:6" ht="27" customHeight="1">
      <c r="A13" s="21" t="s">
        <v>12</v>
      </c>
      <c r="B13" s="79" t="s">
        <v>13</v>
      </c>
      <c r="C13" s="80"/>
      <c r="D13" s="22">
        <f>SUM(D14:D18)</f>
        <v>15725</v>
      </c>
      <c r="E13" s="22">
        <f>SUM(E14:E18)</f>
        <v>22729</v>
      </c>
      <c r="F13" s="23">
        <f>SUM(F14:F18)</f>
        <v>44822</v>
      </c>
    </row>
    <row r="14" spans="1:6" ht="15">
      <c r="A14" s="15"/>
      <c r="B14" s="24" t="s">
        <v>14</v>
      </c>
      <c r="C14" s="17"/>
      <c r="D14" s="18"/>
      <c r="E14" s="19"/>
      <c r="F14" s="20"/>
    </row>
    <row r="15" spans="1:6" ht="15">
      <c r="A15" s="15"/>
      <c r="B15" s="25" t="s">
        <v>15</v>
      </c>
      <c r="C15" s="17" t="s">
        <v>16</v>
      </c>
      <c r="D15" s="18">
        <v>15725</v>
      </c>
      <c r="E15" s="19">
        <v>22729</v>
      </c>
      <c r="F15" s="20">
        <f>F43</f>
        <v>44822</v>
      </c>
    </row>
    <row r="16" spans="1:6" ht="15">
      <c r="A16" s="15"/>
      <c r="B16" s="16"/>
      <c r="C16" s="17"/>
      <c r="D16" s="18"/>
      <c r="E16" s="19"/>
      <c r="F16" s="20"/>
    </row>
    <row r="17" spans="1:6" ht="15">
      <c r="A17" s="15"/>
      <c r="B17" s="16"/>
      <c r="C17" s="17"/>
      <c r="D17" s="18"/>
      <c r="E17" s="19"/>
      <c r="F17" s="20"/>
    </row>
    <row r="18" spans="1:6" ht="15">
      <c r="A18" s="15"/>
      <c r="B18" s="16"/>
      <c r="C18" s="17"/>
      <c r="D18" s="18"/>
      <c r="E18" s="19"/>
      <c r="F18" s="20"/>
    </row>
    <row r="19" spans="1:6" ht="15" customHeight="1">
      <c r="A19" s="15"/>
      <c r="B19" s="82" t="s">
        <v>17</v>
      </c>
      <c r="C19" s="83"/>
      <c r="D19" s="19">
        <f>D11+D13</f>
        <v>16613</v>
      </c>
      <c r="E19" s="19">
        <f>E11+E13</f>
        <v>23617</v>
      </c>
      <c r="F19" s="20">
        <f>F11+F13</f>
        <v>45710</v>
      </c>
    </row>
    <row r="20" spans="1:6" ht="26.25" customHeight="1">
      <c r="A20" s="21" t="s">
        <v>18</v>
      </c>
      <c r="B20" s="79" t="s">
        <v>19</v>
      </c>
      <c r="C20" s="80"/>
      <c r="D20" s="22">
        <f>D22+D28</f>
        <v>15725</v>
      </c>
      <c r="E20" s="22">
        <f>E22+E28</f>
        <v>22729</v>
      </c>
      <c r="F20" s="23">
        <f>F22+F28</f>
        <v>44822</v>
      </c>
    </row>
    <row r="21" spans="1:6" ht="15">
      <c r="A21" s="26"/>
      <c r="B21" s="76" t="s">
        <v>20</v>
      </c>
      <c r="C21" s="77"/>
      <c r="D21" s="27"/>
      <c r="E21" s="19"/>
      <c r="F21" s="20"/>
    </row>
    <row r="22" spans="1:6" ht="21" customHeight="1">
      <c r="A22" s="28" t="s">
        <v>21</v>
      </c>
      <c r="B22" s="69" t="s">
        <v>22</v>
      </c>
      <c r="C22" s="70"/>
      <c r="D22" s="29">
        <f>SUM(D24:D27)</f>
        <v>15725</v>
      </c>
      <c r="E22" s="29">
        <f>SUM(E24:E27)</f>
        <v>22729</v>
      </c>
      <c r="F22" s="30">
        <f>SUM(F24:F27)</f>
        <v>44822</v>
      </c>
    </row>
    <row r="23" spans="1:6" ht="15">
      <c r="A23" s="31"/>
      <c r="B23" s="24" t="s">
        <v>23</v>
      </c>
      <c r="C23" s="17"/>
      <c r="D23" s="18"/>
      <c r="E23" s="19"/>
      <c r="F23" s="20"/>
    </row>
    <row r="24" spans="1:6" ht="19.5" customHeight="1">
      <c r="A24" s="31"/>
      <c r="B24" s="16">
        <v>4220</v>
      </c>
      <c r="C24" s="17" t="s">
        <v>24</v>
      </c>
      <c r="D24" s="18">
        <v>15725</v>
      </c>
      <c r="E24" s="19">
        <v>22729</v>
      </c>
      <c r="F24" s="20">
        <f>F53</f>
        <v>44822</v>
      </c>
    </row>
    <row r="25" spans="1:6" ht="15">
      <c r="A25" s="31"/>
      <c r="B25" s="16"/>
      <c r="C25" s="17"/>
      <c r="D25" s="18"/>
      <c r="E25" s="19"/>
      <c r="F25" s="20"/>
    </row>
    <row r="26" spans="1:6" ht="15">
      <c r="A26" s="31"/>
      <c r="B26" s="16"/>
      <c r="C26" s="17"/>
      <c r="D26" s="18"/>
      <c r="E26" s="19"/>
      <c r="F26" s="20"/>
    </row>
    <row r="27" spans="1:6" ht="15">
      <c r="A27" s="31"/>
      <c r="B27" s="16"/>
      <c r="C27" s="17"/>
      <c r="D27" s="18"/>
      <c r="E27" s="19"/>
      <c r="F27" s="20"/>
    </row>
    <row r="28" spans="1:6" ht="21" customHeight="1">
      <c r="A28" s="28" t="s">
        <v>25</v>
      </c>
      <c r="B28" s="69" t="s">
        <v>26</v>
      </c>
      <c r="C28" s="70"/>
      <c r="D28" s="29">
        <f>SUM(D29:D32)</f>
        <v>0</v>
      </c>
      <c r="E28" s="29">
        <f>SUM(E29:E32)</f>
        <v>0</v>
      </c>
      <c r="F28" s="30">
        <f>SUM(F29:F32)</f>
        <v>0</v>
      </c>
    </row>
    <row r="29" spans="1:6" ht="15">
      <c r="A29" s="31"/>
      <c r="B29" s="24" t="s">
        <v>20</v>
      </c>
      <c r="C29" s="17"/>
      <c r="D29" s="18"/>
      <c r="E29" s="19"/>
      <c r="F29" s="20"/>
    </row>
    <row r="30" spans="1:6" ht="15">
      <c r="A30" s="31"/>
      <c r="B30" s="24"/>
      <c r="C30" s="17"/>
      <c r="D30" s="18"/>
      <c r="E30" s="19"/>
      <c r="F30" s="20"/>
    </row>
    <row r="31" spans="1:6" ht="15">
      <c r="A31" s="31"/>
      <c r="B31" s="16"/>
      <c r="C31" s="17"/>
      <c r="D31" s="18"/>
      <c r="E31" s="19"/>
      <c r="F31" s="20"/>
    </row>
    <row r="32" spans="1:6" ht="15">
      <c r="A32" s="31"/>
      <c r="B32" s="16"/>
      <c r="C32" s="17"/>
      <c r="D32" s="18"/>
      <c r="E32" s="19"/>
      <c r="F32" s="20"/>
    </row>
    <row r="33" spans="1:6" ht="29.25" customHeight="1">
      <c r="A33" s="21" t="s">
        <v>27</v>
      </c>
      <c r="B33" s="79" t="s">
        <v>28</v>
      </c>
      <c r="C33" s="80"/>
      <c r="D33" s="22">
        <f>D11+D13-D20</f>
        <v>888</v>
      </c>
      <c r="E33" s="22">
        <f>E11+E13-E20</f>
        <v>888</v>
      </c>
      <c r="F33" s="23">
        <f>F11+F13-F20</f>
        <v>888</v>
      </c>
    </row>
    <row r="34" spans="1:6" ht="15">
      <c r="A34" s="26"/>
      <c r="B34" s="16"/>
      <c r="C34" s="17"/>
      <c r="D34" s="18"/>
      <c r="E34" s="19"/>
      <c r="F34" s="20"/>
    </row>
    <row r="35" spans="1:6" ht="18" customHeight="1" thickBot="1">
      <c r="A35" s="32"/>
      <c r="B35" s="68" t="s">
        <v>29</v>
      </c>
      <c r="C35" s="68"/>
      <c r="D35" s="33">
        <f>D20+D33</f>
        <v>16613</v>
      </c>
      <c r="E35" s="33">
        <f>E20+E33</f>
        <v>23617</v>
      </c>
      <c r="F35" s="34">
        <f>F20+F33</f>
        <v>45710</v>
      </c>
    </row>
    <row r="37" ht="15">
      <c r="B37" s="35" t="s">
        <v>30</v>
      </c>
    </row>
    <row r="38" spans="2:5" ht="15.75">
      <c r="B38" s="1" t="s">
        <v>31</v>
      </c>
      <c r="E38" s="2" t="s">
        <v>32</v>
      </c>
    </row>
    <row r="39" spans="1:6" ht="15">
      <c r="A39" s="36"/>
      <c r="B39" s="37">
        <f>SUM(B40:B41)</f>
        <v>94</v>
      </c>
      <c r="C39" s="38" t="s">
        <v>33</v>
      </c>
      <c r="D39" s="38"/>
      <c r="F39" s="39"/>
    </row>
    <row r="40" spans="1:6" ht="15">
      <c r="A40" s="36"/>
      <c r="B40" s="40">
        <v>44</v>
      </c>
      <c r="C40" s="41" t="s">
        <v>34</v>
      </c>
      <c r="D40" s="41"/>
      <c r="E40" s="42" t="s">
        <v>35</v>
      </c>
      <c r="F40" s="39">
        <f>ROUND(B40*B43*B45,"0")</f>
        <v>22176</v>
      </c>
    </row>
    <row r="41" spans="1:6" ht="15">
      <c r="A41" s="36"/>
      <c r="B41" s="40">
        <v>50</v>
      </c>
      <c r="C41" s="41" t="s">
        <v>36</v>
      </c>
      <c r="D41" s="41"/>
      <c r="E41" s="42" t="s">
        <v>37</v>
      </c>
      <c r="F41" s="39">
        <f>B41*B43*B46</f>
        <v>16800</v>
      </c>
    </row>
    <row r="42" spans="1:6" ht="15">
      <c r="A42" s="36"/>
      <c r="B42" s="37"/>
      <c r="C42" s="38"/>
      <c r="D42" s="38"/>
      <c r="E42" s="43" t="s">
        <v>38</v>
      </c>
      <c r="F42" s="44">
        <f>ROUND(SUM(F40:F41)*15%,"0")</f>
        <v>5846</v>
      </c>
    </row>
    <row r="43" spans="1:6" ht="15.75">
      <c r="A43" s="45"/>
      <c r="B43" s="46">
        <v>4.2</v>
      </c>
      <c r="C43" s="47" t="s">
        <v>39</v>
      </c>
      <c r="D43" s="47"/>
      <c r="E43" s="48"/>
      <c r="F43" s="49">
        <f>SUM(F40:F42)</f>
        <v>44822</v>
      </c>
    </row>
    <row r="44" spans="1:6" ht="15">
      <c r="A44" s="45"/>
      <c r="B44" s="50">
        <f>SUM(B45:B46)</f>
        <v>200</v>
      </c>
      <c r="C44" s="38" t="s">
        <v>40</v>
      </c>
      <c r="D44" s="38"/>
      <c r="E44" s="48"/>
      <c r="F44" s="49"/>
    </row>
    <row r="45" spans="1:6" ht="15">
      <c r="A45" s="36"/>
      <c r="B45" s="40">
        <v>120</v>
      </c>
      <c r="C45" s="41" t="s">
        <v>41</v>
      </c>
      <c r="D45" s="41"/>
      <c r="E45" s="48"/>
      <c r="F45" s="49"/>
    </row>
    <row r="46" spans="1:6" ht="15">
      <c r="A46" s="36"/>
      <c r="B46" s="40">
        <v>80</v>
      </c>
      <c r="C46" s="41" t="s">
        <v>42</v>
      </c>
      <c r="D46" s="41"/>
      <c r="E46" s="42"/>
      <c r="F46" s="39"/>
    </row>
    <row r="47" spans="2:6" ht="15">
      <c r="B47" s="51"/>
      <c r="C47" s="38"/>
      <c r="D47" s="38"/>
      <c r="E47" s="42"/>
      <c r="F47" s="51"/>
    </row>
    <row r="48" spans="2:6" ht="15.75">
      <c r="B48" s="52" t="s">
        <v>43</v>
      </c>
      <c r="C48" s="38"/>
      <c r="D48" s="38"/>
      <c r="E48" s="42"/>
      <c r="F48" s="51"/>
    </row>
    <row r="49" spans="2:6" ht="15">
      <c r="B49" s="37">
        <f>SUM(B50:B51)</f>
        <v>94</v>
      </c>
      <c r="C49" s="38" t="s">
        <v>33</v>
      </c>
      <c r="D49" s="38"/>
      <c r="F49" s="39"/>
    </row>
    <row r="50" spans="2:6" ht="15">
      <c r="B50" s="40">
        <v>44</v>
      </c>
      <c r="C50" s="41" t="s">
        <v>34</v>
      </c>
      <c r="D50" s="41"/>
      <c r="E50" s="42" t="s">
        <v>35</v>
      </c>
      <c r="F50" s="39">
        <f>ROUND(B50*B53*B55,"0")</f>
        <v>22176</v>
      </c>
    </row>
    <row r="51" spans="2:6" ht="15">
      <c r="B51" s="40">
        <v>50</v>
      </c>
      <c r="C51" s="41" t="s">
        <v>36</v>
      </c>
      <c r="D51" s="41"/>
      <c r="E51" s="42" t="s">
        <v>37</v>
      </c>
      <c r="F51" s="39">
        <f>B51*B53*B56</f>
        <v>16800</v>
      </c>
    </row>
    <row r="52" spans="2:6" ht="15">
      <c r="B52" s="37"/>
      <c r="C52" s="38"/>
      <c r="D52" s="38"/>
      <c r="E52" s="43" t="s">
        <v>38</v>
      </c>
      <c r="F52" s="44">
        <f>ROUND(SUM(F50:F51)*15%,"0")</f>
        <v>5846</v>
      </c>
    </row>
    <row r="53" spans="2:6" ht="15.75">
      <c r="B53" s="46">
        <v>4.2</v>
      </c>
      <c r="C53" s="47" t="s">
        <v>39</v>
      </c>
      <c r="D53" s="47"/>
      <c r="E53" s="48"/>
      <c r="F53" s="49">
        <f>SUM(F50:F52)</f>
        <v>44822</v>
      </c>
    </row>
    <row r="54" spans="2:6" ht="15">
      <c r="B54" s="50">
        <f>SUM(B55:B56)</f>
        <v>200</v>
      </c>
      <c r="C54" s="38" t="s">
        <v>40</v>
      </c>
      <c r="D54" s="38"/>
      <c r="E54" s="48"/>
      <c r="F54" s="49"/>
    </row>
    <row r="55" spans="2:6" ht="15">
      <c r="B55" s="40">
        <v>120</v>
      </c>
      <c r="C55" s="41" t="s">
        <v>41</v>
      </c>
      <c r="D55" s="41"/>
      <c r="E55" s="48"/>
      <c r="F55" s="49"/>
    </row>
    <row r="56" spans="2:6" ht="15">
      <c r="B56" s="40">
        <v>80</v>
      </c>
      <c r="C56" s="41" t="s">
        <v>42</v>
      </c>
      <c r="D56" s="41"/>
      <c r="E56" s="42"/>
      <c r="F56" s="39"/>
    </row>
  </sheetData>
  <mergeCells count="14">
    <mergeCell ref="B11:C11"/>
    <mergeCell ref="B13:C13"/>
    <mergeCell ref="B19:C19"/>
    <mergeCell ref="B20:C20"/>
    <mergeCell ref="B35:C35"/>
    <mergeCell ref="B22:C22"/>
    <mergeCell ref="B10:C10"/>
    <mergeCell ref="A4:F4"/>
    <mergeCell ref="A6:F6"/>
    <mergeCell ref="A7:F7"/>
    <mergeCell ref="B21:C21"/>
    <mergeCell ref="B9:C9"/>
    <mergeCell ref="B28:C28"/>
    <mergeCell ref="B33:C33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Header>&amp;RZałącznik Nr 7
do Uchwały  nr XX/102/2008 Rady Gminy w Borowiu
 z dnia  15 grudnia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75" zoomScaleNormal="75" zoomScaleSheetLayoutView="75" workbookViewId="0" topLeftCell="A1">
      <selection activeCell="F13" sqref="F13"/>
    </sheetView>
  </sheetViews>
  <sheetFormatPr defaultColWidth="9.140625" defaultRowHeight="12.75"/>
  <cols>
    <col min="1" max="1" width="4.7109375" style="2" customWidth="1"/>
    <col min="2" max="2" width="10.421875" style="2" customWidth="1"/>
    <col min="3" max="3" width="56.57421875" style="2" customWidth="1"/>
    <col min="4" max="4" width="18.28125" style="2" hidden="1" customWidth="1"/>
    <col min="5" max="5" width="18.00390625" style="2" hidden="1" customWidth="1"/>
    <col min="6" max="6" width="31.421875" style="2" customWidth="1"/>
    <col min="7" max="7" width="4.57421875" style="2" customWidth="1"/>
    <col min="8" max="8" width="5.7109375" style="2" customWidth="1"/>
    <col min="9" max="9" width="11.57421875" style="2" customWidth="1"/>
    <col min="10" max="10" width="35.140625" style="2" customWidth="1"/>
    <col min="11" max="11" width="17.140625" style="2" customWidth="1"/>
    <col min="12" max="12" width="16.7109375" style="2" customWidth="1"/>
    <col min="13" max="16384" width="9.140625" style="2" customWidth="1"/>
  </cols>
  <sheetData>
    <row r="1" spans="1:5" ht="15" customHeight="1">
      <c r="A1" s="1" t="s">
        <v>0</v>
      </c>
      <c r="E1" s="3" t="s">
        <v>1</v>
      </c>
    </row>
    <row r="2" ht="15.75">
      <c r="A2" s="1" t="s">
        <v>44</v>
      </c>
    </row>
    <row r="3" ht="15.75">
      <c r="A3" s="1"/>
    </row>
    <row r="4" spans="1:6" ht="33.75" customHeight="1">
      <c r="A4" s="73" t="s">
        <v>71</v>
      </c>
      <c r="B4" s="73"/>
      <c r="C4" s="73"/>
      <c r="D4" s="73"/>
      <c r="E4" s="73"/>
      <c r="F4" s="73"/>
    </row>
    <row r="6" spans="1:6" ht="15.75">
      <c r="A6" s="84" t="s">
        <v>45</v>
      </c>
      <c r="B6" s="84"/>
      <c r="C6" s="84"/>
      <c r="D6" s="84"/>
      <c r="E6" s="84"/>
      <c r="F6" s="84"/>
    </row>
    <row r="7" spans="1:6" ht="15">
      <c r="A7" s="75" t="s">
        <v>4</v>
      </c>
      <c r="B7" s="75"/>
      <c r="C7" s="75"/>
      <c r="D7" s="75"/>
      <c r="E7" s="75"/>
      <c r="F7" s="75"/>
    </row>
    <row r="8" ht="15.75" thickBot="1">
      <c r="F8" s="4" t="s">
        <v>5</v>
      </c>
    </row>
    <row r="9" spans="1:6" ht="51" customHeight="1">
      <c r="A9" s="5" t="s">
        <v>6</v>
      </c>
      <c r="B9" s="78" t="s">
        <v>7</v>
      </c>
      <c r="C9" s="78"/>
      <c r="D9" s="6" t="s">
        <v>46</v>
      </c>
      <c r="E9" s="6" t="s">
        <v>9</v>
      </c>
      <c r="F9" s="7" t="s">
        <v>73</v>
      </c>
    </row>
    <row r="10" spans="1:6" ht="15.75" thickBot="1">
      <c r="A10" s="8">
        <v>1</v>
      </c>
      <c r="B10" s="71">
        <v>2</v>
      </c>
      <c r="C10" s="72"/>
      <c r="D10" s="10"/>
      <c r="E10" s="10">
        <v>3</v>
      </c>
      <c r="F10" s="11">
        <v>4</v>
      </c>
    </row>
    <row r="11" spans="1:6" ht="30.75" customHeight="1">
      <c r="A11" s="53" t="s">
        <v>10</v>
      </c>
      <c r="B11" s="81" t="s">
        <v>11</v>
      </c>
      <c r="C11" s="81"/>
      <c r="D11" s="13">
        <v>2377</v>
      </c>
      <c r="E11" s="13">
        <v>2377</v>
      </c>
      <c r="F11" s="14">
        <f>E33</f>
        <v>2530</v>
      </c>
    </row>
    <row r="12" spans="1:6" ht="15">
      <c r="A12" s="26"/>
      <c r="B12" s="16"/>
      <c r="C12" s="17"/>
      <c r="D12" s="19"/>
      <c r="E12" s="19"/>
      <c r="F12" s="20"/>
    </row>
    <row r="13" spans="1:6" ht="27" customHeight="1">
      <c r="A13" s="54" t="s">
        <v>12</v>
      </c>
      <c r="B13" s="79" t="s">
        <v>13</v>
      </c>
      <c r="C13" s="80"/>
      <c r="D13" s="22">
        <f>SUM(D14:D18)</f>
        <v>81700</v>
      </c>
      <c r="E13" s="22">
        <f>SUM(E14:E18)</f>
        <v>76253</v>
      </c>
      <c r="F13" s="23">
        <f>SUM(F14:F18)</f>
        <v>65975</v>
      </c>
    </row>
    <row r="14" spans="1:6" ht="15">
      <c r="A14" s="26"/>
      <c r="B14" s="24" t="s">
        <v>14</v>
      </c>
      <c r="C14" s="17"/>
      <c r="D14" s="19"/>
      <c r="E14" s="19"/>
      <c r="F14" s="20"/>
    </row>
    <row r="15" spans="1:6" ht="20.25" customHeight="1">
      <c r="A15" s="26"/>
      <c r="B15" s="25" t="s">
        <v>15</v>
      </c>
      <c r="C15" s="17" t="s">
        <v>16</v>
      </c>
      <c r="D15" s="19">
        <v>81600</v>
      </c>
      <c r="E15" s="19">
        <v>76200</v>
      </c>
      <c r="F15" s="20">
        <f>F41</f>
        <v>65875</v>
      </c>
    </row>
    <row r="16" spans="1:6" ht="20.25" customHeight="1">
      <c r="A16" s="26"/>
      <c r="B16" s="25" t="s">
        <v>47</v>
      </c>
      <c r="C16" s="17" t="s">
        <v>48</v>
      </c>
      <c r="D16" s="19">
        <v>100</v>
      </c>
      <c r="E16" s="19">
        <v>53</v>
      </c>
      <c r="F16" s="20">
        <v>100</v>
      </c>
    </row>
    <row r="17" spans="1:6" ht="15">
      <c r="A17" s="26"/>
      <c r="B17" s="16"/>
      <c r="C17" s="17"/>
      <c r="D17" s="19"/>
      <c r="E17" s="19"/>
      <c r="F17" s="20"/>
    </row>
    <row r="18" spans="1:6" ht="15">
      <c r="A18" s="26"/>
      <c r="B18" s="16"/>
      <c r="C18" s="17"/>
      <c r="D18" s="19"/>
      <c r="E18" s="19"/>
      <c r="F18" s="20"/>
    </row>
    <row r="19" spans="1:6" ht="15" customHeight="1">
      <c r="A19" s="26"/>
      <c r="B19" s="82" t="s">
        <v>17</v>
      </c>
      <c r="C19" s="83"/>
      <c r="D19" s="19">
        <f>D11+D13</f>
        <v>84077</v>
      </c>
      <c r="E19" s="19">
        <f>E11+E13</f>
        <v>78630</v>
      </c>
      <c r="F19" s="20">
        <f>F11+F13</f>
        <v>68505</v>
      </c>
    </row>
    <row r="20" spans="1:6" ht="27" customHeight="1">
      <c r="A20" s="54" t="s">
        <v>18</v>
      </c>
      <c r="B20" s="79" t="s">
        <v>19</v>
      </c>
      <c r="C20" s="80"/>
      <c r="D20" s="22">
        <f>D22+D28</f>
        <v>81700</v>
      </c>
      <c r="E20" s="22">
        <f>E22+E28</f>
        <v>76100</v>
      </c>
      <c r="F20" s="23">
        <f>F22+F28</f>
        <v>65875</v>
      </c>
    </row>
    <row r="21" spans="1:6" ht="15">
      <c r="A21" s="26"/>
      <c r="B21" s="76" t="s">
        <v>20</v>
      </c>
      <c r="C21" s="77"/>
      <c r="D21" s="19"/>
      <c r="E21" s="19"/>
      <c r="F21" s="20"/>
    </row>
    <row r="22" spans="1:6" ht="21" customHeight="1">
      <c r="A22" s="55" t="s">
        <v>21</v>
      </c>
      <c r="B22" s="69" t="s">
        <v>22</v>
      </c>
      <c r="C22" s="70"/>
      <c r="D22" s="29">
        <f>SUM(D24:D27)</f>
        <v>81700</v>
      </c>
      <c r="E22" s="29">
        <f>SUM(E24:E27)</f>
        <v>76100</v>
      </c>
      <c r="F22" s="30">
        <f>SUM(F24:F27)</f>
        <v>65875</v>
      </c>
    </row>
    <row r="23" spans="1:6" ht="15">
      <c r="A23" s="26"/>
      <c r="B23" s="24" t="s">
        <v>23</v>
      </c>
      <c r="C23" s="17"/>
      <c r="D23" s="19"/>
      <c r="E23" s="19"/>
      <c r="F23" s="20"/>
    </row>
    <row r="24" spans="1:6" ht="19.5" customHeight="1" hidden="1">
      <c r="A24" s="26"/>
      <c r="B24" s="16">
        <v>4210</v>
      </c>
      <c r="C24" s="17" t="s">
        <v>49</v>
      </c>
      <c r="D24" s="19">
        <v>100</v>
      </c>
      <c r="E24" s="19"/>
      <c r="F24" s="20"/>
    </row>
    <row r="25" spans="1:6" ht="20.25" customHeight="1">
      <c r="A25" s="26"/>
      <c r="B25" s="16">
        <v>4220</v>
      </c>
      <c r="C25" s="17" t="s">
        <v>24</v>
      </c>
      <c r="D25" s="19">
        <v>81600</v>
      </c>
      <c r="E25" s="19">
        <v>76100</v>
      </c>
      <c r="F25" s="20">
        <f>F46</f>
        <v>65875</v>
      </c>
    </row>
    <row r="26" spans="1:6" ht="15">
      <c r="A26" s="26"/>
      <c r="B26" s="16"/>
      <c r="C26" s="17"/>
      <c r="D26" s="19"/>
      <c r="E26" s="19"/>
      <c r="F26" s="20"/>
    </row>
    <row r="27" spans="1:6" ht="15">
      <c r="A27" s="26"/>
      <c r="B27" s="16"/>
      <c r="C27" s="17"/>
      <c r="D27" s="19"/>
      <c r="E27" s="19"/>
      <c r="F27" s="20"/>
    </row>
    <row r="28" spans="1:6" ht="21" customHeight="1">
      <c r="A28" s="55" t="s">
        <v>25</v>
      </c>
      <c r="B28" s="69" t="s">
        <v>26</v>
      </c>
      <c r="C28" s="70"/>
      <c r="D28" s="29">
        <f>SUM(D29:D32)</f>
        <v>0</v>
      </c>
      <c r="E28" s="29">
        <f>SUM(E29:E32)</f>
        <v>0</v>
      </c>
      <c r="F28" s="30">
        <f>SUM(F29:F32)</f>
        <v>0</v>
      </c>
    </row>
    <row r="29" spans="1:6" ht="15">
      <c r="A29" s="26"/>
      <c r="B29" s="24" t="s">
        <v>20</v>
      </c>
      <c r="C29" s="17"/>
      <c r="D29" s="19"/>
      <c r="E29" s="19"/>
      <c r="F29" s="20"/>
    </row>
    <row r="30" spans="1:6" ht="15">
      <c r="A30" s="26"/>
      <c r="B30" s="24"/>
      <c r="C30" s="17"/>
      <c r="D30" s="19"/>
      <c r="E30" s="19"/>
      <c r="F30" s="20"/>
    </row>
    <row r="31" spans="1:6" ht="15">
      <c r="A31" s="26"/>
      <c r="B31" s="16"/>
      <c r="C31" s="17"/>
      <c r="D31" s="19"/>
      <c r="E31" s="19"/>
      <c r="F31" s="20"/>
    </row>
    <row r="32" spans="1:6" ht="15">
      <c r="A32" s="26"/>
      <c r="B32" s="16"/>
      <c r="C32" s="17"/>
      <c r="D32" s="19"/>
      <c r="E32" s="19"/>
      <c r="F32" s="20"/>
    </row>
    <row r="33" spans="1:6" ht="29.25" customHeight="1">
      <c r="A33" s="54" t="s">
        <v>27</v>
      </c>
      <c r="B33" s="79" t="s">
        <v>28</v>
      </c>
      <c r="C33" s="80"/>
      <c r="D33" s="22">
        <f>D11+D13-D20</f>
        <v>2377</v>
      </c>
      <c r="E33" s="22">
        <f>E11+E13-E20</f>
        <v>2530</v>
      </c>
      <c r="F33" s="23">
        <f>F11+F13-F20</f>
        <v>2630</v>
      </c>
    </row>
    <row r="34" spans="1:6" ht="15">
      <c r="A34" s="26"/>
      <c r="B34" s="16"/>
      <c r="C34" s="17"/>
      <c r="D34" s="19"/>
      <c r="E34" s="19"/>
      <c r="F34" s="20"/>
    </row>
    <row r="35" spans="1:6" ht="18" customHeight="1" thickBot="1">
      <c r="A35" s="32"/>
      <c r="B35" s="68" t="s">
        <v>29</v>
      </c>
      <c r="C35" s="68"/>
      <c r="D35" s="33">
        <f>D20+D33</f>
        <v>84077</v>
      </c>
      <c r="E35" s="33">
        <f>E20+E33</f>
        <v>78630</v>
      </c>
      <c r="F35" s="34">
        <f>F20+F33</f>
        <v>68505</v>
      </c>
    </row>
    <row r="37" ht="15">
      <c r="B37" s="35" t="s">
        <v>50</v>
      </c>
    </row>
    <row r="38" spans="2:5" ht="15.75">
      <c r="B38" s="1" t="s">
        <v>31</v>
      </c>
      <c r="E38" s="2" t="s">
        <v>32</v>
      </c>
    </row>
    <row r="39" spans="2:6" ht="15">
      <c r="B39" s="37">
        <f>123+32</f>
        <v>155</v>
      </c>
      <c r="C39" s="51" t="s">
        <v>51</v>
      </c>
      <c r="D39" s="51"/>
      <c r="E39" s="42" t="s">
        <v>52</v>
      </c>
      <c r="F39" s="39">
        <f>B39*B40*B41</f>
        <v>77500</v>
      </c>
    </row>
    <row r="40" spans="2:6" ht="15">
      <c r="B40" s="56">
        <v>2.5</v>
      </c>
      <c r="C40" s="51" t="s">
        <v>39</v>
      </c>
      <c r="D40" s="51"/>
      <c r="E40" s="43" t="s">
        <v>38</v>
      </c>
      <c r="F40" s="44">
        <f>ROUND(F39*15%,"0")</f>
        <v>11625</v>
      </c>
    </row>
    <row r="41" spans="2:6" ht="15">
      <c r="B41" s="36">
        <v>200</v>
      </c>
      <c r="C41" s="51" t="s">
        <v>53</v>
      </c>
      <c r="D41" s="51"/>
      <c r="E41" s="42"/>
      <c r="F41" s="39">
        <f>F39-F40</f>
        <v>65875</v>
      </c>
    </row>
    <row r="42" spans="2:6" ht="15">
      <c r="B42" s="51"/>
      <c r="C42" s="51"/>
      <c r="D42" s="51"/>
      <c r="E42" s="42"/>
      <c r="F42" s="51"/>
    </row>
    <row r="43" spans="2:5" ht="15.75">
      <c r="B43" s="1" t="s">
        <v>43</v>
      </c>
      <c r="E43" s="57"/>
    </row>
    <row r="44" spans="2:6" ht="15">
      <c r="B44" s="37">
        <f>B39</f>
        <v>155</v>
      </c>
      <c r="C44" s="51" t="s">
        <v>51</v>
      </c>
      <c r="D44" s="51"/>
      <c r="E44" s="42" t="s">
        <v>52</v>
      </c>
      <c r="F44" s="39">
        <f>B44*B45*B46</f>
        <v>77500</v>
      </c>
    </row>
    <row r="45" spans="2:6" ht="15">
      <c r="B45" s="56">
        <v>2.5</v>
      </c>
      <c r="C45" s="51" t="s">
        <v>39</v>
      </c>
      <c r="D45" s="51"/>
      <c r="E45" s="43" t="s">
        <v>38</v>
      </c>
      <c r="F45" s="44">
        <f>ROUND(F44*15%,"0")</f>
        <v>11625</v>
      </c>
    </row>
    <row r="46" spans="2:6" ht="15">
      <c r="B46" s="36">
        <v>200</v>
      </c>
      <c r="C46" s="51" t="s">
        <v>53</v>
      </c>
      <c r="D46" s="51"/>
      <c r="E46" s="51"/>
      <c r="F46" s="39">
        <f>F44-F45</f>
        <v>65875</v>
      </c>
    </row>
  </sheetData>
  <mergeCells count="14">
    <mergeCell ref="B35:C35"/>
    <mergeCell ref="B22:C22"/>
    <mergeCell ref="B10:C10"/>
    <mergeCell ref="A4:F4"/>
    <mergeCell ref="A6:F6"/>
    <mergeCell ref="A7:F7"/>
    <mergeCell ref="B21:C21"/>
    <mergeCell ref="B9:C9"/>
    <mergeCell ref="B28:C28"/>
    <mergeCell ref="B33:C33"/>
    <mergeCell ref="B11:C11"/>
    <mergeCell ref="B13:C13"/>
    <mergeCell ref="B19:C19"/>
    <mergeCell ref="B20:C20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78" r:id="rId1"/>
  <headerFooter alignWithMargins="0">
    <oddHeader>&amp;RZałącznik 7a
do Uchwały Nr XX/102/2008 Rady Gminy  Borowie
z dnia  15 grudnia 2008 roku</oddHeader>
  </headerFooter>
  <rowBreaks count="1" manualBreakCount="1">
    <brk id="36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="75" zoomScaleNormal="75" zoomScaleSheetLayoutView="75" workbookViewId="0" topLeftCell="A1">
      <selection activeCell="B10" sqref="B10:C10"/>
    </sheetView>
  </sheetViews>
  <sheetFormatPr defaultColWidth="9.140625" defaultRowHeight="12.75"/>
  <cols>
    <col min="1" max="1" width="4.7109375" style="2" customWidth="1"/>
    <col min="2" max="2" width="10.421875" style="2" customWidth="1"/>
    <col min="3" max="3" width="56.57421875" style="2" customWidth="1"/>
    <col min="4" max="4" width="18.28125" style="2" hidden="1" customWidth="1"/>
    <col min="5" max="5" width="18.00390625" style="2" hidden="1" customWidth="1"/>
    <col min="6" max="6" width="31.421875" style="2" customWidth="1"/>
    <col min="7" max="7" width="4.57421875" style="2" customWidth="1"/>
    <col min="8" max="8" width="5.7109375" style="2" customWidth="1"/>
    <col min="9" max="9" width="11.57421875" style="2" customWidth="1"/>
    <col min="10" max="10" width="35.140625" style="2" customWidth="1"/>
    <col min="11" max="11" width="17.140625" style="2" customWidth="1"/>
    <col min="12" max="12" width="16.7109375" style="2" customWidth="1"/>
    <col min="13" max="16384" width="9.140625" style="2" customWidth="1"/>
  </cols>
  <sheetData>
    <row r="2" spans="1:6" ht="18">
      <c r="A2" s="1" t="s">
        <v>0</v>
      </c>
      <c r="F2" s="3"/>
    </row>
    <row r="3" ht="15.75">
      <c r="A3" s="1" t="s">
        <v>44</v>
      </c>
    </row>
    <row r="4" ht="15.75">
      <c r="A4" s="1"/>
    </row>
    <row r="5" spans="1:6" ht="33.75" customHeight="1">
      <c r="A5" s="73" t="s">
        <v>71</v>
      </c>
      <c r="B5" s="73"/>
      <c r="C5" s="73"/>
      <c r="D5" s="73"/>
      <c r="E5" s="73"/>
      <c r="F5" s="73"/>
    </row>
    <row r="7" spans="1:6" ht="15.75">
      <c r="A7" s="84" t="s">
        <v>54</v>
      </c>
      <c r="B7" s="84"/>
      <c r="C7" s="84"/>
      <c r="D7" s="84"/>
      <c r="E7" s="84"/>
      <c r="F7" s="84"/>
    </row>
    <row r="8" spans="1:6" ht="15">
      <c r="A8" s="75" t="s">
        <v>4</v>
      </c>
      <c r="B8" s="75"/>
      <c r="C8" s="75"/>
      <c r="D8" s="75"/>
      <c r="E8" s="75"/>
      <c r="F8" s="75"/>
    </row>
    <row r="9" ht="15.75" thickBot="1">
      <c r="F9" s="4" t="s">
        <v>5</v>
      </c>
    </row>
    <row r="10" spans="1:6" ht="47.25">
      <c r="A10" s="5" t="s">
        <v>6</v>
      </c>
      <c r="B10" s="78" t="s">
        <v>7</v>
      </c>
      <c r="C10" s="78"/>
      <c r="D10" s="6" t="s">
        <v>46</v>
      </c>
      <c r="E10" s="6" t="s">
        <v>9</v>
      </c>
      <c r="F10" s="7" t="s">
        <v>73</v>
      </c>
    </row>
    <row r="11" spans="1:6" ht="15.75" thickBot="1">
      <c r="A11" s="8">
        <v>1</v>
      </c>
      <c r="B11" s="71">
        <v>2</v>
      </c>
      <c r="C11" s="72"/>
      <c r="D11" s="10"/>
      <c r="E11" s="10">
        <v>3</v>
      </c>
      <c r="F11" s="11">
        <v>4</v>
      </c>
    </row>
    <row r="12" spans="1:6" ht="27" customHeight="1">
      <c r="A12" s="53" t="s">
        <v>10</v>
      </c>
      <c r="B12" s="81" t="s">
        <v>11</v>
      </c>
      <c r="C12" s="81"/>
      <c r="D12" s="13">
        <v>0</v>
      </c>
      <c r="E12" s="13">
        <v>0</v>
      </c>
      <c r="F12" s="14">
        <f>E34</f>
        <v>0</v>
      </c>
    </row>
    <row r="13" spans="1:6" ht="15">
      <c r="A13" s="26"/>
      <c r="B13" s="16"/>
      <c r="C13" s="17"/>
      <c r="D13" s="19"/>
      <c r="E13" s="19"/>
      <c r="F13" s="20"/>
    </row>
    <row r="14" spans="1:6" ht="27" customHeight="1">
      <c r="A14" s="54" t="s">
        <v>12</v>
      </c>
      <c r="B14" s="79" t="s">
        <v>13</v>
      </c>
      <c r="C14" s="80"/>
      <c r="D14" s="22">
        <f>SUM(D15:D19)</f>
        <v>0</v>
      </c>
      <c r="E14" s="22">
        <f>SUM(E15:E19)</f>
        <v>0</v>
      </c>
      <c r="F14" s="23">
        <f>SUM(F15:F19)</f>
        <v>35275</v>
      </c>
    </row>
    <row r="15" spans="1:6" ht="15">
      <c r="A15" s="26"/>
      <c r="B15" s="24" t="s">
        <v>14</v>
      </c>
      <c r="C15" s="17"/>
      <c r="D15" s="19"/>
      <c r="E15" s="19"/>
      <c r="F15" s="20"/>
    </row>
    <row r="16" spans="1:6" ht="15">
      <c r="A16" s="26"/>
      <c r="B16" s="25" t="s">
        <v>15</v>
      </c>
      <c r="C16" s="17" t="s">
        <v>16</v>
      </c>
      <c r="D16" s="19"/>
      <c r="E16" s="19"/>
      <c r="F16" s="20">
        <f>F42</f>
        <v>35275</v>
      </c>
    </row>
    <row r="17" spans="1:6" ht="15">
      <c r="A17" s="26"/>
      <c r="B17" s="25"/>
      <c r="C17" s="17"/>
      <c r="D17" s="19"/>
      <c r="E17" s="19"/>
      <c r="F17" s="20"/>
    </row>
    <row r="18" spans="1:6" ht="15">
      <c r="A18" s="26"/>
      <c r="B18" s="16"/>
      <c r="C18" s="17"/>
      <c r="D18" s="19"/>
      <c r="E18" s="19"/>
      <c r="F18" s="20"/>
    </row>
    <row r="19" spans="1:6" ht="15">
      <c r="A19" s="26"/>
      <c r="B19" s="16"/>
      <c r="C19" s="17"/>
      <c r="D19" s="19"/>
      <c r="E19" s="19"/>
      <c r="F19" s="20"/>
    </row>
    <row r="20" spans="1:6" ht="15" customHeight="1">
      <c r="A20" s="26"/>
      <c r="B20" s="82" t="s">
        <v>17</v>
      </c>
      <c r="C20" s="83"/>
      <c r="D20" s="19">
        <f>D12+D14</f>
        <v>0</v>
      </c>
      <c r="E20" s="19">
        <f>E12+E14</f>
        <v>0</v>
      </c>
      <c r="F20" s="20">
        <f>F12+F14</f>
        <v>35275</v>
      </c>
    </row>
    <row r="21" spans="1:6" ht="27" customHeight="1">
      <c r="A21" s="54" t="s">
        <v>18</v>
      </c>
      <c r="B21" s="79" t="s">
        <v>19</v>
      </c>
      <c r="C21" s="80"/>
      <c r="D21" s="22">
        <f>D23+D29</f>
        <v>0</v>
      </c>
      <c r="E21" s="22">
        <f>E23+E29</f>
        <v>0</v>
      </c>
      <c r="F21" s="23">
        <f>F23+F29</f>
        <v>35275</v>
      </c>
    </row>
    <row r="22" spans="1:6" ht="15">
      <c r="A22" s="26"/>
      <c r="B22" s="76" t="s">
        <v>20</v>
      </c>
      <c r="C22" s="77"/>
      <c r="D22" s="19"/>
      <c r="E22" s="19"/>
      <c r="F22" s="20"/>
    </row>
    <row r="23" spans="1:6" ht="15.75" customHeight="1">
      <c r="A23" s="55" t="s">
        <v>21</v>
      </c>
      <c r="B23" s="69" t="s">
        <v>22</v>
      </c>
      <c r="C23" s="70"/>
      <c r="D23" s="29">
        <f>SUM(D25:D28)</f>
        <v>0</v>
      </c>
      <c r="E23" s="29">
        <f>SUM(E25:E28)</f>
        <v>0</v>
      </c>
      <c r="F23" s="30">
        <f>SUM(F25:F28)</f>
        <v>35275</v>
      </c>
    </row>
    <row r="24" spans="1:6" ht="15">
      <c r="A24" s="26"/>
      <c r="B24" s="24" t="s">
        <v>23</v>
      </c>
      <c r="C24" s="17"/>
      <c r="D24" s="19"/>
      <c r="E24" s="19"/>
      <c r="F24" s="20"/>
    </row>
    <row r="25" spans="1:6" ht="15" hidden="1">
      <c r="A25" s="26"/>
      <c r="B25" s="16">
        <v>4210</v>
      </c>
      <c r="C25" s="17" t="s">
        <v>49</v>
      </c>
      <c r="D25" s="19"/>
      <c r="E25" s="19"/>
      <c r="F25" s="20"/>
    </row>
    <row r="26" spans="1:6" ht="15">
      <c r="A26" s="26"/>
      <c r="B26" s="16">
        <v>4220</v>
      </c>
      <c r="C26" s="17" t="s">
        <v>24</v>
      </c>
      <c r="D26" s="19"/>
      <c r="E26" s="19"/>
      <c r="F26" s="20">
        <f>F47</f>
        <v>35275</v>
      </c>
    </row>
    <row r="27" spans="1:6" ht="15">
      <c r="A27" s="26"/>
      <c r="B27" s="16"/>
      <c r="C27" s="17"/>
      <c r="D27" s="19"/>
      <c r="E27" s="19"/>
      <c r="F27" s="20"/>
    </row>
    <row r="28" spans="1:6" ht="15">
      <c r="A28" s="26"/>
      <c r="B28" s="16"/>
      <c r="C28" s="17"/>
      <c r="D28" s="19"/>
      <c r="E28" s="19"/>
      <c r="F28" s="20"/>
    </row>
    <row r="29" spans="1:6" ht="15.75" customHeight="1">
      <c r="A29" s="55" t="s">
        <v>25</v>
      </c>
      <c r="B29" s="69" t="s">
        <v>26</v>
      </c>
      <c r="C29" s="70"/>
      <c r="D29" s="29">
        <f>SUM(D30:D33)</f>
        <v>0</v>
      </c>
      <c r="E29" s="29">
        <f>SUM(E30:E33)</f>
        <v>0</v>
      </c>
      <c r="F29" s="30">
        <f>SUM(F30:F33)</f>
        <v>0</v>
      </c>
    </row>
    <row r="30" spans="1:6" ht="15">
      <c r="A30" s="26"/>
      <c r="B30" s="24" t="s">
        <v>20</v>
      </c>
      <c r="C30" s="17"/>
      <c r="D30" s="19"/>
      <c r="E30" s="19"/>
      <c r="F30" s="20"/>
    </row>
    <row r="31" spans="1:6" ht="15">
      <c r="A31" s="26"/>
      <c r="B31" s="24"/>
      <c r="C31" s="17"/>
      <c r="D31" s="19"/>
      <c r="E31" s="19"/>
      <c r="F31" s="20"/>
    </row>
    <row r="32" spans="1:6" ht="15">
      <c r="A32" s="26"/>
      <c r="B32" s="16"/>
      <c r="C32" s="17"/>
      <c r="D32" s="19"/>
      <c r="E32" s="19"/>
      <c r="F32" s="20"/>
    </row>
    <row r="33" spans="1:6" ht="15">
      <c r="A33" s="26"/>
      <c r="B33" s="16"/>
      <c r="C33" s="17"/>
      <c r="D33" s="19"/>
      <c r="E33" s="19"/>
      <c r="F33" s="20"/>
    </row>
    <row r="34" spans="1:6" ht="27.75" customHeight="1">
      <c r="A34" s="54" t="s">
        <v>27</v>
      </c>
      <c r="B34" s="79" t="s">
        <v>28</v>
      </c>
      <c r="C34" s="80"/>
      <c r="D34" s="22">
        <f>D12+D14-D21</f>
        <v>0</v>
      </c>
      <c r="E34" s="22">
        <f>E12+E14-E21</f>
        <v>0</v>
      </c>
      <c r="F34" s="23">
        <f>F12+F14-F21</f>
        <v>0</v>
      </c>
    </row>
    <row r="35" spans="1:6" ht="15">
      <c r="A35" s="26"/>
      <c r="B35" s="16"/>
      <c r="C35" s="17"/>
      <c r="D35" s="19"/>
      <c r="E35" s="19"/>
      <c r="F35" s="20"/>
    </row>
    <row r="36" spans="1:6" ht="15.75" customHeight="1" thickBot="1">
      <c r="A36" s="32"/>
      <c r="B36" s="68" t="s">
        <v>29</v>
      </c>
      <c r="C36" s="68"/>
      <c r="D36" s="33">
        <f>D21+D34</f>
        <v>0</v>
      </c>
      <c r="E36" s="33">
        <f>E21+E34</f>
        <v>0</v>
      </c>
      <c r="F36" s="34">
        <f>F21+F34</f>
        <v>35275</v>
      </c>
    </row>
    <row r="38" ht="15">
      <c r="B38" s="35" t="s">
        <v>50</v>
      </c>
    </row>
    <row r="39" spans="2:5" ht="15.75">
      <c r="B39" s="1" t="s">
        <v>31</v>
      </c>
      <c r="E39" s="2" t="s">
        <v>32</v>
      </c>
    </row>
    <row r="40" spans="2:6" ht="15">
      <c r="B40" s="37">
        <v>83</v>
      </c>
      <c r="C40" s="51" t="s">
        <v>51</v>
      </c>
      <c r="D40" s="51"/>
      <c r="E40" s="42" t="s">
        <v>55</v>
      </c>
      <c r="F40" s="39">
        <f>B40*B41*B42</f>
        <v>41500</v>
      </c>
    </row>
    <row r="41" spans="2:6" ht="15">
      <c r="B41" s="56">
        <v>2.5</v>
      </c>
      <c r="C41" s="51" t="s">
        <v>39</v>
      </c>
      <c r="D41" s="51"/>
      <c r="E41" s="43" t="s">
        <v>38</v>
      </c>
      <c r="F41" s="44">
        <f>ROUND(F40*15%,"0")</f>
        <v>6225</v>
      </c>
    </row>
    <row r="42" spans="2:6" ht="15">
      <c r="B42" s="36">
        <v>200</v>
      </c>
      <c r="C42" s="51" t="s">
        <v>53</v>
      </c>
      <c r="D42" s="51"/>
      <c r="E42" s="42"/>
      <c r="F42" s="39">
        <f>F40-F41</f>
        <v>35275</v>
      </c>
    </row>
    <row r="43" spans="2:6" ht="15">
      <c r="B43" s="51"/>
      <c r="C43" s="51"/>
      <c r="D43" s="51"/>
      <c r="E43" s="42"/>
      <c r="F43" s="51"/>
    </row>
    <row r="44" spans="2:5" ht="15.75">
      <c r="B44" s="1" t="s">
        <v>43</v>
      </c>
      <c r="E44" s="57"/>
    </row>
    <row r="45" spans="2:6" ht="15">
      <c r="B45" s="37">
        <f>B40</f>
        <v>83</v>
      </c>
      <c r="C45" s="51" t="s">
        <v>51</v>
      </c>
      <c r="D45" s="51"/>
      <c r="E45" s="42" t="s">
        <v>55</v>
      </c>
      <c r="F45" s="39">
        <f>B45*B46*B47</f>
        <v>41500</v>
      </c>
    </row>
    <row r="46" spans="2:6" ht="15">
      <c r="B46" s="56">
        <v>2.5</v>
      </c>
      <c r="C46" s="51" t="s">
        <v>39</v>
      </c>
      <c r="D46" s="51"/>
      <c r="E46" s="43" t="s">
        <v>38</v>
      </c>
      <c r="F46" s="44">
        <f>ROUND(F45*15%,"0")</f>
        <v>6225</v>
      </c>
    </row>
    <row r="47" spans="2:6" ht="15">
      <c r="B47" s="36">
        <v>200</v>
      </c>
      <c r="C47" s="51" t="s">
        <v>53</v>
      </c>
      <c r="D47" s="51"/>
      <c r="E47" s="51"/>
      <c r="F47" s="39">
        <f>F45-F46</f>
        <v>35275</v>
      </c>
    </row>
  </sheetData>
  <mergeCells count="14">
    <mergeCell ref="B34:C34"/>
    <mergeCell ref="B36:C36"/>
    <mergeCell ref="B21:C21"/>
    <mergeCell ref="B22:C22"/>
    <mergeCell ref="B23:C23"/>
    <mergeCell ref="B29:C29"/>
    <mergeCell ref="B11:C11"/>
    <mergeCell ref="B12:C12"/>
    <mergeCell ref="B14:C14"/>
    <mergeCell ref="B20:C20"/>
    <mergeCell ref="A5:F5"/>
    <mergeCell ref="A7:F7"/>
    <mergeCell ref="A8:F8"/>
    <mergeCell ref="B10:C10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78" r:id="rId1"/>
  <headerFooter alignWithMargins="0">
    <oddHeader>&amp;RZałącznik 7b
do Uchwały Nr XX/102/2008 Rady Gminy Borowie
z dnia 15 grudnia 2008 roku</oddHeader>
  </headerFooter>
  <rowBreaks count="1" manualBreakCount="1">
    <brk id="37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66"/>
  <sheetViews>
    <sheetView tabSelected="1" view="pageBreakPreview" zoomScale="75" zoomScaleNormal="75" zoomScaleSheetLayoutView="75" workbookViewId="0" topLeftCell="A1">
      <selection activeCell="A8" sqref="A8:F8"/>
    </sheetView>
  </sheetViews>
  <sheetFormatPr defaultColWidth="9.140625" defaultRowHeight="12.75"/>
  <cols>
    <col min="1" max="1" width="4.7109375" style="2" customWidth="1"/>
    <col min="2" max="2" width="10.421875" style="2" customWidth="1"/>
    <col min="3" max="3" width="56.57421875" style="2" customWidth="1"/>
    <col min="4" max="4" width="18.28125" style="2" hidden="1" customWidth="1"/>
    <col min="5" max="5" width="18.00390625" style="2" hidden="1" customWidth="1"/>
    <col min="6" max="6" width="31.421875" style="2" customWidth="1"/>
    <col min="7" max="7" width="4.57421875" style="2" customWidth="1"/>
    <col min="8" max="8" width="5.7109375" style="2" customWidth="1"/>
    <col min="9" max="9" width="11.57421875" style="2" customWidth="1"/>
    <col min="10" max="10" width="35.140625" style="2" customWidth="1"/>
    <col min="11" max="11" width="17.140625" style="2" customWidth="1"/>
    <col min="12" max="12" width="16.7109375" style="2" customWidth="1"/>
    <col min="13" max="16384" width="9.140625" style="2" customWidth="1"/>
  </cols>
  <sheetData>
    <row r="2" spans="1:6" ht="18">
      <c r="A2" s="1" t="s">
        <v>0</v>
      </c>
      <c r="F2" s="3"/>
    </row>
    <row r="3" ht="15.75">
      <c r="A3" s="1" t="s">
        <v>44</v>
      </c>
    </row>
    <row r="4" ht="15.75">
      <c r="A4" s="1"/>
    </row>
    <row r="5" spans="1:6" ht="36" customHeight="1">
      <c r="A5" s="73" t="s">
        <v>74</v>
      </c>
      <c r="B5" s="73"/>
      <c r="C5" s="73"/>
      <c r="D5" s="73"/>
      <c r="E5" s="73"/>
      <c r="F5" s="73"/>
    </row>
    <row r="7" spans="1:6" ht="15.75">
      <c r="A7" s="84" t="s">
        <v>62</v>
      </c>
      <c r="B7" s="84"/>
      <c r="C7" s="84"/>
      <c r="D7" s="84"/>
      <c r="E7" s="84"/>
      <c r="F7" s="84"/>
    </row>
    <row r="8" spans="1:6" ht="15">
      <c r="A8" s="75" t="s">
        <v>4</v>
      </c>
      <c r="B8" s="75"/>
      <c r="C8" s="75"/>
      <c r="D8" s="75"/>
      <c r="E8" s="75"/>
      <c r="F8" s="75"/>
    </row>
    <row r="9" ht="15.75" thickBot="1">
      <c r="F9" s="4" t="s">
        <v>5</v>
      </c>
    </row>
    <row r="10" spans="1:6" ht="47.25">
      <c r="A10" s="5" t="s">
        <v>6</v>
      </c>
      <c r="B10" s="78" t="s">
        <v>7</v>
      </c>
      <c r="C10" s="78"/>
      <c r="D10" s="6" t="s">
        <v>46</v>
      </c>
      <c r="E10" s="6" t="s">
        <v>9</v>
      </c>
      <c r="F10" s="7" t="s">
        <v>73</v>
      </c>
    </row>
    <row r="11" spans="1:6" ht="15.75" thickBot="1">
      <c r="A11" s="8">
        <v>1</v>
      </c>
      <c r="B11" s="71">
        <v>2</v>
      </c>
      <c r="C11" s="72"/>
      <c r="D11" s="10"/>
      <c r="E11" s="10">
        <v>3</v>
      </c>
      <c r="F11" s="11">
        <v>3</v>
      </c>
    </row>
    <row r="12" spans="1:6" ht="33" customHeight="1">
      <c r="A12" s="53" t="s">
        <v>10</v>
      </c>
      <c r="B12" s="81" t="s">
        <v>11</v>
      </c>
      <c r="C12" s="81"/>
      <c r="D12" s="13">
        <v>700</v>
      </c>
      <c r="E12" s="13">
        <v>700</v>
      </c>
      <c r="F12" s="14">
        <f>E34</f>
        <v>700</v>
      </c>
    </row>
    <row r="13" spans="1:6" ht="15">
      <c r="A13" s="26"/>
      <c r="B13" s="16"/>
      <c r="C13" s="17"/>
      <c r="D13" s="19"/>
      <c r="E13" s="19"/>
      <c r="F13" s="20"/>
    </row>
    <row r="14" spans="1:6" ht="25.5" customHeight="1">
      <c r="A14" s="54" t="s">
        <v>12</v>
      </c>
      <c r="B14" s="79" t="s">
        <v>13</v>
      </c>
      <c r="C14" s="80"/>
      <c r="D14" s="22">
        <f>SUM(D15:D19)</f>
        <v>30200</v>
      </c>
      <c r="E14" s="22">
        <f>SUM(E15:E19)</f>
        <v>30200</v>
      </c>
      <c r="F14" s="23">
        <f>SUM(F15:F19)</f>
        <v>37450</v>
      </c>
    </row>
    <row r="15" spans="1:6" ht="15">
      <c r="A15" s="62"/>
      <c r="B15" s="63" t="s">
        <v>14</v>
      </c>
      <c r="C15" s="64"/>
      <c r="D15" s="65"/>
      <c r="E15" s="65"/>
      <c r="F15" s="66"/>
    </row>
    <row r="16" spans="1:6" ht="15">
      <c r="A16" s="26"/>
      <c r="B16" s="25" t="s">
        <v>15</v>
      </c>
      <c r="C16" s="17" t="s">
        <v>16</v>
      </c>
      <c r="D16" s="19">
        <v>30200</v>
      </c>
      <c r="E16" s="19">
        <v>30200</v>
      </c>
      <c r="F16" s="20">
        <f>F42+F47</f>
        <v>37450</v>
      </c>
    </row>
    <row r="17" spans="1:6" ht="15">
      <c r="A17" s="26"/>
      <c r="B17" s="25"/>
      <c r="C17" s="17"/>
      <c r="D17" s="19"/>
      <c r="E17" s="19"/>
      <c r="F17" s="20"/>
    </row>
    <row r="18" spans="1:6" ht="15">
      <c r="A18" s="26"/>
      <c r="B18" s="16"/>
      <c r="C18" s="17"/>
      <c r="D18" s="19"/>
      <c r="E18" s="19"/>
      <c r="F18" s="20"/>
    </row>
    <row r="19" spans="1:6" ht="15">
      <c r="A19" s="26"/>
      <c r="B19" s="16"/>
      <c r="C19" s="17"/>
      <c r="D19" s="19"/>
      <c r="E19" s="19"/>
      <c r="F19" s="20"/>
    </row>
    <row r="20" spans="1:6" ht="15">
      <c r="A20" s="26"/>
      <c r="B20" s="82" t="s">
        <v>17</v>
      </c>
      <c r="C20" s="83"/>
      <c r="D20" s="19">
        <f>D12+D14</f>
        <v>30900</v>
      </c>
      <c r="E20" s="19">
        <f>E12+E14</f>
        <v>30900</v>
      </c>
      <c r="F20" s="20">
        <f>F12+F14</f>
        <v>38150</v>
      </c>
    </row>
    <row r="21" spans="1:6" ht="24.75" customHeight="1">
      <c r="A21" s="54" t="s">
        <v>18</v>
      </c>
      <c r="B21" s="79" t="s">
        <v>19</v>
      </c>
      <c r="C21" s="80"/>
      <c r="D21" s="22">
        <f>D23+D29</f>
        <v>30200</v>
      </c>
      <c r="E21" s="22">
        <f>E23+E29</f>
        <v>30200</v>
      </c>
      <c r="F21" s="23">
        <f>F23+F29</f>
        <v>37450</v>
      </c>
    </row>
    <row r="22" spans="1:6" ht="15">
      <c r="A22" s="26"/>
      <c r="B22" s="76" t="s">
        <v>20</v>
      </c>
      <c r="C22" s="77"/>
      <c r="D22" s="19"/>
      <c r="E22" s="19"/>
      <c r="F22" s="20"/>
    </row>
    <row r="23" spans="1:6" ht="18.75" customHeight="1">
      <c r="A23" s="55" t="s">
        <v>21</v>
      </c>
      <c r="B23" s="69" t="s">
        <v>22</v>
      </c>
      <c r="C23" s="70"/>
      <c r="D23" s="29">
        <f>SUM(D25:D28)</f>
        <v>30200</v>
      </c>
      <c r="E23" s="29">
        <f>SUM(E25:E28)</f>
        <v>30200</v>
      </c>
      <c r="F23" s="30">
        <f>SUM(F25:F28)</f>
        <v>37450</v>
      </c>
    </row>
    <row r="24" spans="1:6" ht="15">
      <c r="A24" s="26"/>
      <c r="B24" s="24" t="s">
        <v>23</v>
      </c>
      <c r="C24" s="17"/>
      <c r="D24" s="19"/>
      <c r="E24" s="19"/>
      <c r="F24" s="20"/>
    </row>
    <row r="25" spans="1:6" ht="15">
      <c r="A25" s="26"/>
      <c r="B25" s="16">
        <v>4220</v>
      </c>
      <c r="C25" s="17" t="s">
        <v>24</v>
      </c>
      <c r="D25" s="19">
        <v>30200</v>
      </c>
      <c r="E25" s="19">
        <v>30200</v>
      </c>
      <c r="F25" s="20">
        <f>F52+F57</f>
        <v>37450</v>
      </c>
    </row>
    <row r="26" spans="1:6" ht="15">
      <c r="A26" s="26"/>
      <c r="B26" s="16"/>
      <c r="C26" s="17"/>
      <c r="D26" s="19"/>
      <c r="E26" s="19"/>
      <c r="F26" s="20"/>
    </row>
    <row r="27" spans="1:6" ht="15">
      <c r="A27" s="26"/>
      <c r="B27" s="16"/>
      <c r="C27" s="17"/>
      <c r="D27" s="19"/>
      <c r="E27" s="19"/>
      <c r="F27" s="20"/>
    </row>
    <row r="28" spans="1:6" ht="15">
      <c r="A28" s="26"/>
      <c r="B28" s="16"/>
      <c r="C28" s="17"/>
      <c r="D28" s="19"/>
      <c r="E28" s="19"/>
      <c r="F28" s="20"/>
    </row>
    <row r="29" spans="1:6" ht="15.75">
      <c r="A29" s="55" t="s">
        <v>25</v>
      </c>
      <c r="B29" s="69" t="s">
        <v>26</v>
      </c>
      <c r="C29" s="70"/>
      <c r="D29" s="29">
        <f>SUM(D30:D33)</f>
        <v>0</v>
      </c>
      <c r="E29" s="29">
        <f>SUM(E30:E33)</f>
        <v>0</v>
      </c>
      <c r="F29" s="30">
        <f>SUM(F30:F33)</f>
        <v>0</v>
      </c>
    </row>
    <row r="30" spans="1:6" ht="15">
      <c r="A30" s="26"/>
      <c r="B30" s="24" t="s">
        <v>20</v>
      </c>
      <c r="C30" s="17"/>
      <c r="D30" s="19"/>
      <c r="E30" s="19"/>
      <c r="F30" s="20"/>
    </row>
    <row r="31" spans="1:6" ht="15">
      <c r="A31" s="26"/>
      <c r="B31" s="24"/>
      <c r="C31" s="17"/>
      <c r="D31" s="19"/>
      <c r="E31" s="19"/>
      <c r="F31" s="20"/>
    </row>
    <row r="32" spans="1:6" ht="15">
      <c r="A32" s="26"/>
      <c r="B32" s="16"/>
      <c r="C32" s="17"/>
      <c r="D32" s="19"/>
      <c r="E32" s="19"/>
      <c r="F32" s="20"/>
    </row>
    <row r="33" spans="1:6" ht="15">
      <c r="A33" s="26"/>
      <c r="B33" s="16"/>
      <c r="C33" s="17"/>
      <c r="D33" s="19"/>
      <c r="E33" s="19"/>
      <c r="F33" s="20"/>
    </row>
    <row r="34" spans="1:6" ht="27" customHeight="1">
      <c r="A34" s="54" t="s">
        <v>27</v>
      </c>
      <c r="B34" s="79" t="s">
        <v>28</v>
      </c>
      <c r="C34" s="80"/>
      <c r="D34" s="22">
        <f>D12+D14-D21</f>
        <v>700</v>
      </c>
      <c r="E34" s="22">
        <f>E12+E14-E21</f>
        <v>700</v>
      </c>
      <c r="F34" s="23">
        <f>F12+F14-F21</f>
        <v>700</v>
      </c>
    </row>
    <row r="35" spans="1:6" ht="15">
      <c r="A35" s="26"/>
      <c r="B35" s="16"/>
      <c r="C35" s="17"/>
      <c r="D35" s="19"/>
      <c r="E35" s="19"/>
      <c r="F35" s="20"/>
    </row>
    <row r="36" spans="1:6" ht="15.75" thickBot="1">
      <c r="A36" s="32"/>
      <c r="B36" s="68" t="s">
        <v>29</v>
      </c>
      <c r="C36" s="68"/>
      <c r="D36" s="33">
        <f>D21+D34</f>
        <v>30900</v>
      </c>
      <c r="E36" s="33">
        <f>E21+E34</f>
        <v>30900</v>
      </c>
      <c r="F36" s="34">
        <f>F21+F34</f>
        <v>38150</v>
      </c>
    </row>
    <row r="38" ht="15">
      <c r="B38" s="35" t="s">
        <v>50</v>
      </c>
    </row>
    <row r="39" spans="2:5" ht="15.75">
      <c r="B39" s="1" t="s">
        <v>31</v>
      </c>
      <c r="E39" s="2" t="s">
        <v>32</v>
      </c>
    </row>
    <row r="40" spans="2:6" ht="15">
      <c r="B40" s="37">
        <v>70</v>
      </c>
      <c r="C40" s="51" t="s">
        <v>51</v>
      </c>
      <c r="D40" s="51"/>
      <c r="E40" s="42" t="s">
        <v>63</v>
      </c>
      <c r="F40" s="39">
        <f>B40*B41*B42</f>
        <v>35000</v>
      </c>
    </row>
    <row r="41" spans="2:6" ht="15">
      <c r="B41" s="56">
        <v>2.5</v>
      </c>
      <c r="C41" s="51" t="s">
        <v>39</v>
      </c>
      <c r="D41" s="51"/>
      <c r="E41" s="43" t="s">
        <v>38</v>
      </c>
      <c r="F41" s="44">
        <f>ROUND(F40*15%,"0")</f>
        <v>5250</v>
      </c>
    </row>
    <row r="42" spans="2:6" ht="15">
      <c r="B42" s="36">
        <v>200</v>
      </c>
      <c r="C42" s="51" t="s">
        <v>53</v>
      </c>
      <c r="D42" s="51"/>
      <c r="E42" s="42"/>
      <c r="F42" s="39">
        <f>F40-F41</f>
        <v>29750</v>
      </c>
    </row>
    <row r="43" spans="2:6" ht="15">
      <c r="B43" s="36"/>
      <c r="C43" s="51"/>
      <c r="D43" s="51"/>
      <c r="E43" s="42"/>
      <c r="F43" s="39"/>
    </row>
    <row r="44" spans="2:6" ht="15">
      <c r="B44" s="36" t="s">
        <v>64</v>
      </c>
      <c r="C44" s="51"/>
      <c r="D44" s="51"/>
      <c r="E44" s="42"/>
      <c r="F44" s="39"/>
    </row>
    <row r="45" spans="2:6" ht="15">
      <c r="B45" s="37">
        <v>77</v>
      </c>
      <c r="C45" s="51" t="s">
        <v>65</v>
      </c>
      <c r="D45" s="51"/>
      <c r="E45" s="42"/>
      <c r="F45" s="39"/>
    </row>
    <row r="46" spans="2:6" ht="15">
      <c r="B46" s="56">
        <v>1</v>
      </c>
      <c r="C46" s="51" t="s">
        <v>66</v>
      </c>
      <c r="D46" s="51"/>
      <c r="E46" s="42"/>
      <c r="F46" s="44"/>
    </row>
    <row r="47" spans="2:6" ht="15">
      <c r="B47" s="36">
        <v>100</v>
      </c>
      <c r="C47" s="51" t="s">
        <v>67</v>
      </c>
      <c r="D47" s="51"/>
      <c r="E47" s="67" t="s">
        <v>64</v>
      </c>
      <c r="F47" s="39">
        <f>B45*B46*B47</f>
        <v>7700</v>
      </c>
    </row>
    <row r="48" spans="2:6" ht="15">
      <c r="B48" s="51"/>
      <c r="C48" s="51"/>
      <c r="D48" s="51"/>
      <c r="E48" s="42"/>
      <c r="F48" s="51"/>
    </row>
    <row r="49" spans="2:5" ht="15.75">
      <c r="B49" s="1" t="s">
        <v>43</v>
      </c>
      <c r="E49" s="57"/>
    </row>
    <row r="50" spans="2:6" ht="15">
      <c r="B50" s="37">
        <v>70</v>
      </c>
      <c r="C50" s="51" t="s">
        <v>51</v>
      </c>
      <c r="D50" s="51"/>
      <c r="E50" s="42" t="s">
        <v>63</v>
      </c>
      <c r="F50" s="39">
        <f>B50*B51*B52</f>
        <v>35000</v>
      </c>
    </row>
    <row r="51" spans="2:6" ht="15">
      <c r="B51" s="56">
        <v>2.5</v>
      </c>
      <c r="C51" s="51" t="s">
        <v>39</v>
      </c>
      <c r="D51" s="51"/>
      <c r="E51" s="43" t="s">
        <v>38</v>
      </c>
      <c r="F51" s="44">
        <f>ROUND(F50*15%,"0")</f>
        <v>5250</v>
      </c>
    </row>
    <row r="52" spans="2:6" ht="15">
      <c r="B52" s="36">
        <v>200</v>
      </c>
      <c r="C52" s="51" t="s">
        <v>69</v>
      </c>
      <c r="D52" s="51"/>
      <c r="E52" s="51"/>
      <c r="F52" s="39">
        <f>F50-F51</f>
        <v>29750</v>
      </c>
    </row>
    <row r="54" spans="2:6" ht="15">
      <c r="B54" s="36" t="s">
        <v>64</v>
      </c>
      <c r="C54" s="51"/>
      <c r="D54" s="51"/>
      <c r="E54" s="42"/>
      <c r="F54" s="39"/>
    </row>
    <row r="55" spans="2:6" ht="15">
      <c r="B55" s="37">
        <v>77</v>
      </c>
      <c r="C55" s="51" t="s">
        <v>65</v>
      </c>
      <c r="D55" s="51"/>
      <c r="E55" s="42"/>
      <c r="F55" s="39"/>
    </row>
    <row r="56" spans="2:6" ht="15">
      <c r="B56" s="56">
        <v>1</v>
      </c>
      <c r="C56" s="51" t="s">
        <v>66</v>
      </c>
      <c r="D56" s="51"/>
      <c r="E56" s="42"/>
      <c r="F56" s="44"/>
    </row>
    <row r="57" spans="2:6" ht="15">
      <c r="B57" s="36">
        <v>100</v>
      </c>
      <c r="C57" s="51" t="s">
        <v>68</v>
      </c>
      <c r="D57" s="51"/>
      <c r="E57" s="67" t="s">
        <v>64</v>
      </c>
      <c r="F57" s="39">
        <f>B55*B56*B57</f>
        <v>7700</v>
      </c>
    </row>
    <row r="58" spans="2:6" ht="15">
      <c r="B58" s="58"/>
      <c r="C58" s="51"/>
      <c r="D58" s="51"/>
      <c r="E58" s="42"/>
      <c r="F58" s="39"/>
    </row>
    <row r="59" spans="2:6" ht="15">
      <c r="B59" s="58"/>
      <c r="C59" s="51"/>
      <c r="D59" s="51"/>
      <c r="E59" s="42"/>
      <c r="F59" s="39"/>
    </row>
    <row r="61" ht="15">
      <c r="B61" s="2" t="s">
        <v>56</v>
      </c>
    </row>
    <row r="62" spans="2:5" ht="15.75" customHeight="1">
      <c r="B62" s="59" t="s">
        <v>57</v>
      </c>
      <c r="C62" s="58"/>
      <c r="D62" s="58"/>
      <c r="E62" s="60">
        <v>1</v>
      </c>
    </row>
    <row r="63" spans="2:6" ht="15">
      <c r="B63" s="58" t="s">
        <v>58</v>
      </c>
      <c r="E63" s="2">
        <v>11</v>
      </c>
      <c r="F63" s="2" t="s">
        <v>59</v>
      </c>
    </row>
    <row r="65" spans="2:5" ht="15.75">
      <c r="B65" s="59" t="s">
        <v>60</v>
      </c>
      <c r="C65" s="58"/>
      <c r="D65" s="58"/>
      <c r="E65" s="61">
        <v>2.5</v>
      </c>
    </row>
    <row r="66" spans="2:6" ht="15">
      <c r="B66" s="58" t="s">
        <v>61</v>
      </c>
      <c r="E66" s="2">
        <v>19</v>
      </c>
      <c r="F66" s="2" t="s">
        <v>59</v>
      </c>
    </row>
  </sheetData>
  <mergeCells count="14">
    <mergeCell ref="A5:F5"/>
    <mergeCell ref="A7:F7"/>
    <mergeCell ref="A8:F8"/>
    <mergeCell ref="B10:C10"/>
    <mergeCell ref="B11:C11"/>
    <mergeCell ref="B12:C12"/>
    <mergeCell ref="B14:C14"/>
    <mergeCell ref="B20:C20"/>
    <mergeCell ref="B34:C34"/>
    <mergeCell ref="B36:C36"/>
    <mergeCell ref="B21:C21"/>
    <mergeCell ref="B22:C22"/>
    <mergeCell ref="B23:C23"/>
    <mergeCell ref="B29:C29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78" r:id="rId1"/>
  <headerFooter alignWithMargins="0">
    <oddHeader>&amp;RZałącznik 7c
do Uchwały Nr XX/102/2008 Rady Gminy  Borowie
z dnia 15 grudnia 2008 roku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Instalator</dc:creator>
  <cp:keywords/>
  <dc:description/>
  <cp:lastModifiedBy>Instalator</cp:lastModifiedBy>
  <cp:lastPrinted>2008-12-18T09:39:29Z</cp:lastPrinted>
  <dcterms:created xsi:type="dcterms:W3CDTF">2008-11-25T12:44:46Z</dcterms:created>
  <dcterms:modified xsi:type="dcterms:W3CDTF">2008-12-18T09:39:32Z</dcterms:modified>
  <cp:category/>
  <cp:version/>
  <cp:contentType/>
  <cp:contentStatus/>
</cp:coreProperties>
</file>