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'Arkusz1'!$A$2:$H$132</definedName>
    <definedName name="_xlnm.Print_Titles" localSheetId="0">'Arkusz1'!$4:$6</definedName>
  </definedNames>
  <calcPr fullCalcOnLoad="1"/>
</workbook>
</file>

<file path=xl/sharedStrings.xml><?xml version="1.0" encoding="utf-8"?>
<sst xmlns="http://schemas.openxmlformats.org/spreadsheetml/2006/main" count="79" uniqueCount="60">
  <si>
    <t>Lp</t>
  </si>
  <si>
    <t>Nazwa sołectwa</t>
  </si>
  <si>
    <t>Kwota funduszu sołeckiego</t>
  </si>
  <si>
    <t>Nazwa zadania, przedsięwzięcia do realizacji</t>
  </si>
  <si>
    <t>Klasyfikacja budżetowa</t>
  </si>
  <si>
    <t>PLAN WYDATKÓW  (w zł)</t>
  </si>
  <si>
    <t xml:space="preserve">Dział </t>
  </si>
  <si>
    <t>Rozdział</t>
  </si>
  <si>
    <t>§</t>
  </si>
  <si>
    <t>BOROWIE</t>
  </si>
  <si>
    <t>Zagospodarowanie poddasza budynku strażnicy OSP na salę świetlicową</t>
  </si>
  <si>
    <t>Wykonanie barierek ochronnych na moście na ul.A.Sasimowskiego</t>
  </si>
  <si>
    <t>Razem</t>
  </si>
  <si>
    <t>BRZUSKOWOLA</t>
  </si>
  <si>
    <t>Zakup materiałów do budowy boiska przy PSP w Brzuskowoli</t>
  </si>
  <si>
    <t>Remont budynku strażnicy OSP</t>
  </si>
  <si>
    <t>Remont świetlicy wiejskiej</t>
  </si>
  <si>
    <t>CHROMIN</t>
  </si>
  <si>
    <t>Modernizacja ogrodzenia budynku OSP zakup materiałów</t>
  </si>
  <si>
    <t>Ułożenie kostki brukowej przed budynkiem OSP</t>
  </si>
  <si>
    <t>DUDKA</t>
  </si>
  <si>
    <t>Budowa ogrodzenia placu wiejskiego</t>
  </si>
  <si>
    <t>FILIPÓWKA</t>
  </si>
  <si>
    <t>Remont budynku OSP - zakup materiałów</t>
  </si>
  <si>
    <t>GŁOSKÓW</t>
  </si>
  <si>
    <t>GOŚCIEWICZ</t>
  </si>
  <si>
    <t>GÓZD</t>
  </si>
  <si>
    <t>Modernizacja oświetlenia ulicznego</t>
  </si>
  <si>
    <t>IWOWE</t>
  </si>
  <si>
    <t>JAŹWINY</t>
  </si>
  <si>
    <t>Remont świetlicy wiejskiej - zakup materiałów</t>
  </si>
  <si>
    <t>Zakup wyposażenia AGD do świetlicy wiejskiej</t>
  </si>
  <si>
    <t>KAMIONKA</t>
  </si>
  <si>
    <t>Wymiana lamp w oświetleniu ulicznym</t>
  </si>
  <si>
    <t>LALINY</t>
  </si>
  <si>
    <t>Remont pomieszczeń w budynku OSP - zakup materiałów</t>
  </si>
  <si>
    <t>ŁĘTÓW</t>
  </si>
  <si>
    <t>Modernizacja budynku świetlicy wiejskiej</t>
  </si>
  <si>
    <t>ŁOPACIANKA</t>
  </si>
  <si>
    <t>SŁUP DRUGI</t>
  </si>
  <si>
    <t>SŁUP PIERWSZY</t>
  </si>
  <si>
    <t>Wykonanie ogrodzenia działki świetlicy wiejskiej</t>
  </si>
  <si>
    <t xml:space="preserve">Zakup materiałów do remontu kuchni i łazienki w budynku świetlicy wijskiej  </t>
  </si>
  <si>
    <t>WILCHTA</t>
  </si>
  <si>
    <t>Montaż i wymiana okna w kuchni świetlicy wiejskiej</t>
  </si>
  <si>
    <t>Zakup wyposażenia kuchennego do świetlicy wiejskiej</t>
  </si>
  <si>
    <t>OGÓŁEM</t>
  </si>
  <si>
    <t>w tym:</t>
  </si>
  <si>
    <t>Zakup sprzętu AGD do sali OSP</t>
  </si>
  <si>
    <t>Zakup mebli i sprzętu AGD do świetlicy wiejskiej</t>
  </si>
  <si>
    <t xml:space="preserve">Zakup wyposażenia AGD do świetlicy wiejskiej </t>
  </si>
  <si>
    <t>Zakup urządzeń chłodniczych AGD do sali OSP</t>
  </si>
  <si>
    <t>Zakup krzeseł i stołów do świetlicy wiejskiej</t>
  </si>
  <si>
    <t>Utwardzenie  drogi gruntowej w stronę Jaźwin</t>
  </si>
  <si>
    <t>Profilowanie  drogi gruntowej w stronę Jaźwin</t>
  </si>
  <si>
    <t>Wymiana pokrycia dachowego na budynku OSP</t>
  </si>
  <si>
    <t>NOWA BRZUZA</t>
  </si>
  <si>
    <t xml:space="preserve">STARA BRZUZA </t>
  </si>
  <si>
    <t xml:space="preserve">Wykonanie chodnika w miejscowości Głosków na odcinku: od drogi krajowej - Kaplica </t>
  </si>
  <si>
    <t xml:space="preserve">Plan wydatków na zadania realizowane w ramach funduszu sołeckiego w 2013 roku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</si>
</sst>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</numFmts>
  <fonts count="42">
    <font>
      <sz val="10"/>
      <name val="Arial CE"/>
      <family val="2"/>
    </font>
    <font>
      <sz val="10"/>
      <name val="Arial"/>
      <family val="0"/>
    </font>
    <font>
      <sz val="12"/>
      <name val="Arial Narrow"/>
      <family val="2"/>
    </font>
    <font>
      <b/>
      <sz val="16"/>
      <color indexed="10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164" fontId="5" fillId="0" borderId="14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164" fontId="5" fillId="0" borderId="16" xfId="0" applyNumberFormat="1" applyFont="1" applyBorder="1" applyAlignment="1">
      <alignment vertical="center"/>
    </xf>
    <xf numFmtId="164" fontId="6" fillId="33" borderId="17" xfId="0" applyNumberFormat="1" applyFont="1" applyFill="1" applyBorder="1" applyAlignment="1">
      <alignment vertical="center"/>
    </xf>
    <xf numFmtId="0" fontId="5" fillId="0" borderId="18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/>
    </xf>
    <xf numFmtId="164" fontId="5" fillId="0" borderId="19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/>
    </xf>
    <xf numFmtId="164" fontId="7" fillId="0" borderId="16" xfId="0" applyNumberFormat="1" applyFont="1" applyBorder="1" applyAlignment="1">
      <alignment vertical="center"/>
    </xf>
    <xf numFmtId="164" fontId="6" fillId="33" borderId="20" xfId="0" applyNumberFormat="1" applyFont="1" applyFill="1" applyBorder="1" applyAlignment="1">
      <alignment vertical="center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/>
    </xf>
    <xf numFmtId="164" fontId="5" fillId="0" borderId="23" xfId="0" applyNumberFormat="1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64" fontId="5" fillId="0" borderId="26" xfId="0" applyNumberFormat="1" applyFont="1" applyBorder="1" applyAlignment="1">
      <alignment vertical="center"/>
    </xf>
    <xf numFmtId="164" fontId="7" fillId="0" borderId="14" xfId="0" applyNumberFormat="1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164" fontId="6" fillId="33" borderId="27" xfId="0" applyNumberFormat="1" applyFont="1" applyFill="1" applyBorder="1" applyAlignment="1">
      <alignment vertical="center"/>
    </xf>
    <xf numFmtId="164" fontId="6" fillId="0" borderId="28" xfId="0" applyNumberFormat="1" applyFont="1" applyBorder="1" applyAlignment="1">
      <alignment vertical="center"/>
    </xf>
    <xf numFmtId="0" fontId="6" fillId="0" borderId="29" xfId="0" applyFont="1" applyBorder="1" applyAlignment="1">
      <alignment vertical="center" wrapText="1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164" fontId="6" fillId="0" borderId="32" xfId="0" applyNumberFormat="1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164" fontId="6" fillId="0" borderId="33" xfId="0" applyNumberFormat="1" applyFont="1" applyBorder="1" applyAlignment="1">
      <alignment vertical="center"/>
    </xf>
    <xf numFmtId="0" fontId="6" fillId="0" borderId="33" xfId="0" applyFont="1" applyBorder="1" applyAlignment="1">
      <alignment vertical="center" wrapText="1"/>
    </xf>
    <xf numFmtId="164" fontId="6" fillId="0" borderId="30" xfId="0" applyNumberFormat="1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164" fontId="5" fillId="0" borderId="35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164" fontId="5" fillId="0" borderId="37" xfId="0" applyNumberFormat="1" applyFont="1" applyBorder="1" applyAlignment="1">
      <alignment vertical="center"/>
    </xf>
    <xf numFmtId="0" fontId="5" fillId="0" borderId="38" xfId="0" applyFont="1" applyBorder="1" applyAlignment="1">
      <alignment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164" fontId="5" fillId="0" borderId="11" xfId="0" applyNumberFormat="1" applyFont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5" fillId="0" borderId="47" xfId="0" applyFont="1" applyBorder="1" applyAlignment="1">
      <alignment horizontal="right" vertical="center"/>
    </xf>
    <xf numFmtId="0" fontId="5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vertical="center"/>
    </xf>
    <xf numFmtId="164" fontId="5" fillId="0" borderId="49" xfId="0" applyNumberFormat="1" applyFont="1" applyBorder="1" applyAlignment="1">
      <alignment horizontal="center" vertical="center"/>
    </xf>
    <xf numFmtId="164" fontId="5" fillId="0" borderId="50" xfId="0" applyNumberFormat="1" applyFont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/>
    </xf>
    <xf numFmtId="0" fontId="6" fillId="33" borderId="52" xfId="0" applyFont="1" applyFill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6" fillId="0" borderId="51" xfId="0" applyFont="1" applyBorder="1" applyAlignment="1">
      <alignment vertical="center"/>
    </xf>
    <xf numFmtId="164" fontId="5" fillId="0" borderId="5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164" fontId="4" fillId="33" borderId="34" xfId="0" applyNumberFormat="1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4"/>
  <sheetViews>
    <sheetView tabSelected="1" view="pageBreakPreview" zoomScaleNormal="90" zoomScaleSheetLayoutView="100" zoomScalePageLayoutView="0" workbookViewId="0" topLeftCell="A1">
      <selection activeCell="D6" sqref="D6"/>
    </sheetView>
  </sheetViews>
  <sheetFormatPr defaultColWidth="9.00390625" defaultRowHeight="12.75"/>
  <cols>
    <col min="1" max="1" width="3.875" style="1" customWidth="1"/>
    <col min="2" max="2" width="15.75390625" style="1" customWidth="1"/>
    <col min="3" max="3" width="13.875" style="2" customWidth="1"/>
    <col min="4" max="4" width="57.125" style="3" customWidth="1"/>
    <col min="5" max="5" width="9.125" style="1" customWidth="1"/>
    <col min="6" max="6" width="9.375" style="1" customWidth="1"/>
    <col min="7" max="7" width="9.75390625" style="1" customWidth="1"/>
    <col min="8" max="8" width="18.125" style="1" customWidth="1"/>
    <col min="9" max="16384" width="9.125" style="1" customWidth="1"/>
  </cols>
  <sheetData>
    <row r="1" ht="20.25">
      <c r="H1" s="4"/>
    </row>
    <row r="2" spans="1:8" ht="15.75">
      <c r="A2" s="78" t="s">
        <v>59</v>
      </c>
      <c r="B2" s="78"/>
      <c r="C2" s="78"/>
      <c r="D2" s="78"/>
      <c r="E2" s="78"/>
      <c r="F2" s="78"/>
      <c r="G2" s="78"/>
      <c r="H2" s="78"/>
    </row>
    <row r="3" spans="1:8" ht="15.75">
      <c r="A3" s="5"/>
      <c r="B3" s="5"/>
      <c r="C3" s="6"/>
      <c r="D3" s="7"/>
      <c r="E3" s="5"/>
      <c r="F3" s="5"/>
      <c r="G3" s="5"/>
      <c r="H3" s="8"/>
    </row>
    <row r="4" spans="1:8" ht="16.5" customHeight="1">
      <c r="A4" s="79" t="s">
        <v>0</v>
      </c>
      <c r="B4" s="80" t="s">
        <v>1</v>
      </c>
      <c r="C4" s="81" t="s">
        <v>2</v>
      </c>
      <c r="D4" s="80" t="s">
        <v>3</v>
      </c>
      <c r="E4" s="82" t="s">
        <v>4</v>
      </c>
      <c r="F4" s="82"/>
      <c r="G4" s="82"/>
      <c r="H4" s="83" t="s">
        <v>5</v>
      </c>
    </row>
    <row r="5" spans="1:8" ht="24" customHeight="1">
      <c r="A5" s="79"/>
      <c r="B5" s="80"/>
      <c r="C5" s="81"/>
      <c r="D5" s="80"/>
      <c r="E5" s="62" t="s">
        <v>6</v>
      </c>
      <c r="F5" s="62" t="s">
        <v>7</v>
      </c>
      <c r="G5" s="62" t="s">
        <v>8</v>
      </c>
      <c r="H5" s="83"/>
    </row>
    <row r="6" spans="1:8" ht="15.75">
      <c r="A6" s="9">
        <v>1</v>
      </c>
      <c r="B6" s="10">
        <v>2</v>
      </c>
      <c r="C6" s="10">
        <v>3</v>
      </c>
      <c r="D6" s="11">
        <v>4</v>
      </c>
      <c r="E6" s="10">
        <v>5</v>
      </c>
      <c r="F6" s="10">
        <v>6</v>
      </c>
      <c r="G6" s="10">
        <v>7</v>
      </c>
      <c r="H6" s="12">
        <v>8</v>
      </c>
    </row>
    <row r="7" spans="1:8" ht="26.25" customHeight="1">
      <c r="A7" s="75">
        <v>1</v>
      </c>
      <c r="B7" s="76" t="s">
        <v>9</v>
      </c>
      <c r="C7" s="77">
        <v>20354.49</v>
      </c>
      <c r="D7" s="13" t="s">
        <v>10</v>
      </c>
      <c r="E7" s="14">
        <v>754</v>
      </c>
      <c r="F7" s="14">
        <v>75412</v>
      </c>
      <c r="G7" s="14">
        <v>4270</v>
      </c>
      <c r="H7" s="15">
        <v>10000</v>
      </c>
    </row>
    <row r="8" spans="1:8" ht="25.5" customHeight="1" thickBot="1">
      <c r="A8" s="75"/>
      <c r="B8" s="76"/>
      <c r="C8" s="77"/>
      <c r="D8" s="13" t="s">
        <v>11</v>
      </c>
      <c r="E8" s="14">
        <v>600</v>
      </c>
      <c r="F8" s="14">
        <v>60016</v>
      </c>
      <c r="G8" s="14">
        <v>4270</v>
      </c>
      <c r="H8" s="15">
        <v>10355</v>
      </c>
    </row>
    <row r="9" spans="1:8" ht="15.75" hidden="1">
      <c r="A9" s="75"/>
      <c r="B9" s="76"/>
      <c r="C9" s="77"/>
      <c r="D9" s="13"/>
      <c r="E9" s="14"/>
      <c r="F9" s="14"/>
      <c r="G9" s="14"/>
      <c r="H9" s="15"/>
    </row>
    <row r="10" spans="1:8" ht="15.75" hidden="1">
      <c r="A10" s="75"/>
      <c r="B10" s="76"/>
      <c r="C10" s="77"/>
      <c r="D10" s="13"/>
      <c r="E10" s="14"/>
      <c r="F10" s="14"/>
      <c r="G10" s="14"/>
      <c r="H10" s="15"/>
    </row>
    <row r="11" spans="1:8" ht="15.75" hidden="1">
      <c r="A11" s="75"/>
      <c r="B11" s="76"/>
      <c r="C11" s="77"/>
      <c r="D11" s="16"/>
      <c r="E11" s="17"/>
      <c r="F11" s="17"/>
      <c r="G11" s="17"/>
      <c r="H11" s="18"/>
    </row>
    <row r="12" spans="1:8" ht="16.5" thickBot="1">
      <c r="A12" s="75"/>
      <c r="B12" s="76"/>
      <c r="C12" s="77"/>
      <c r="D12" s="74" t="s">
        <v>12</v>
      </c>
      <c r="E12" s="74"/>
      <c r="F12" s="74"/>
      <c r="G12" s="74"/>
      <c r="H12" s="19">
        <f>SUM(H7:H11)</f>
        <v>20355</v>
      </c>
    </row>
    <row r="13" spans="1:8" ht="19.5" customHeight="1" thickBot="1">
      <c r="A13" s="69">
        <v>2</v>
      </c>
      <c r="B13" s="70" t="s">
        <v>13</v>
      </c>
      <c r="C13" s="71">
        <v>8909.99</v>
      </c>
      <c r="D13" s="20" t="s">
        <v>14</v>
      </c>
      <c r="E13" s="21">
        <v>801</v>
      </c>
      <c r="F13" s="21">
        <v>80101</v>
      </c>
      <c r="G13" s="21">
        <v>4210</v>
      </c>
      <c r="H13" s="22">
        <v>8910</v>
      </c>
    </row>
    <row r="14" spans="1:8" ht="15.75" hidden="1">
      <c r="A14" s="69"/>
      <c r="B14" s="70"/>
      <c r="C14" s="71"/>
      <c r="D14" s="13"/>
      <c r="E14" s="14"/>
      <c r="F14" s="14"/>
      <c r="G14" s="14"/>
      <c r="H14" s="15"/>
    </row>
    <row r="15" spans="1:8" ht="15.75" hidden="1">
      <c r="A15" s="69"/>
      <c r="B15" s="70"/>
      <c r="C15" s="71"/>
      <c r="D15" s="13"/>
      <c r="E15" s="14"/>
      <c r="F15" s="14"/>
      <c r="G15" s="14"/>
      <c r="H15" s="15"/>
    </row>
    <row r="16" spans="1:8" ht="15.75" hidden="1">
      <c r="A16" s="69"/>
      <c r="B16" s="70"/>
      <c r="C16" s="71"/>
      <c r="D16" s="16"/>
      <c r="E16" s="17"/>
      <c r="F16" s="17"/>
      <c r="G16" s="17"/>
      <c r="H16" s="18"/>
    </row>
    <row r="17" spans="1:8" ht="16.5" thickBot="1">
      <c r="A17" s="69"/>
      <c r="B17" s="70"/>
      <c r="C17" s="71"/>
      <c r="D17" s="74" t="s">
        <v>12</v>
      </c>
      <c r="E17" s="74"/>
      <c r="F17" s="74"/>
      <c r="G17" s="74"/>
      <c r="H17" s="19">
        <f>SUM(H13:H16)</f>
        <v>8910</v>
      </c>
    </row>
    <row r="18" spans="1:8" ht="21" customHeight="1" thickBot="1">
      <c r="A18" s="69">
        <v>3</v>
      </c>
      <c r="B18" s="70" t="s">
        <v>56</v>
      </c>
      <c r="C18" s="71">
        <v>11104.83</v>
      </c>
      <c r="D18" s="20" t="s">
        <v>15</v>
      </c>
      <c r="E18" s="21">
        <v>754</v>
      </c>
      <c r="F18" s="21">
        <v>75412</v>
      </c>
      <c r="G18" s="21">
        <v>4270</v>
      </c>
      <c r="H18" s="22">
        <v>11105</v>
      </c>
    </row>
    <row r="19" spans="1:8" ht="15.75" hidden="1">
      <c r="A19" s="69"/>
      <c r="B19" s="70"/>
      <c r="C19" s="71"/>
      <c r="D19" s="23"/>
      <c r="E19" s="24"/>
      <c r="F19" s="24"/>
      <c r="G19" s="24"/>
      <c r="H19" s="25"/>
    </row>
    <row r="20" spans="1:8" ht="15.75" hidden="1">
      <c r="A20" s="69"/>
      <c r="B20" s="70"/>
      <c r="C20" s="71"/>
      <c r="D20" s="23"/>
      <c r="E20" s="24"/>
      <c r="F20" s="24"/>
      <c r="G20" s="24"/>
      <c r="H20" s="25"/>
    </row>
    <row r="21" spans="1:8" ht="15.75" hidden="1">
      <c r="A21" s="69"/>
      <c r="B21" s="70"/>
      <c r="C21" s="71"/>
      <c r="D21" s="23"/>
      <c r="E21" s="24"/>
      <c r="F21" s="24"/>
      <c r="G21" s="24"/>
      <c r="H21" s="25"/>
    </row>
    <row r="22" spans="1:8" ht="15.75" hidden="1">
      <c r="A22" s="69"/>
      <c r="B22" s="70"/>
      <c r="C22" s="71"/>
      <c r="D22" s="26"/>
      <c r="E22" s="27"/>
      <c r="F22" s="27"/>
      <c r="G22" s="27"/>
      <c r="H22" s="28"/>
    </row>
    <row r="23" spans="1:8" ht="16.5" thickBot="1">
      <c r="A23" s="69"/>
      <c r="B23" s="70"/>
      <c r="C23" s="71"/>
      <c r="D23" s="74" t="s">
        <v>12</v>
      </c>
      <c r="E23" s="74"/>
      <c r="F23" s="74"/>
      <c r="G23" s="74"/>
      <c r="H23" s="19">
        <f>SUM(H18:H22)</f>
        <v>11105</v>
      </c>
    </row>
    <row r="24" spans="1:8" ht="20.25" customHeight="1" thickBot="1">
      <c r="A24" s="69">
        <v>4</v>
      </c>
      <c r="B24" s="70" t="s">
        <v>57</v>
      </c>
      <c r="C24" s="71">
        <v>8727.09</v>
      </c>
      <c r="D24" s="20" t="s">
        <v>16</v>
      </c>
      <c r="E24" s="21">
        <v>921</v>
      </c>
      <c r="F24" s="21">
        <v>92109</v>
      </c>
      <c r="G24" s="21">
        <v>4270</v>
      </c>
      <c r="H24" s="22">
        <v>8728</v>
      </c>
    </row>
    <row r="25" spans="1:8" ht="15.75" hidden="1">
      <c r="A25" s="69"/>
      <c r="B25" s="70"/>
      <c r="C25" s="71"/>
      <c r="D25" s="13"/>
      <c r="E25" s="14"/>
      <c r="F25" s="14"/>
      <c r="G25" s="14"/>
      <c r="H25" s="15"/>
    </row>
    <row r="26" spans="1:8" ht="15.75" hidden="1">
      <c r="A26" s="69"/>
      <c r="B26" s="70"/>
      <c r="C26" s="71"/>
      <c r="D26" s="13"/>
      <c r="E26" s="14"/>
      <c r="F26" s="14"/>
      <c r="G26" s="14"/>
      <c r="H26" s="15"/>
    </row>
    <row r="27" spans="1:8" ht="15.75" hidden="1">
      <c r="A27" s="69"/>
      <c r="B27" s="70"/>
      <c r="C27" s="71"/>
      <c r="D27" s="13"/>
      <c r="E27" s="14"/>
      <c r="F27" s="14"/>
      <c r="G27" s="14"/>
      <c r="H27" s="15"/>
    </row>
    <row r="28" spans="1:8" ht="15.75" hidden="1">
      <c r="A28" s="69"/>
      <c r="B28" s="70"/>
      <c r="C28" s="71"/>
      <c r="D28" s="16"/>
      <c r="E28" s="17"/>
      <c r="F28" s="17"/>
      <c r="G28" s="17"/>
      <c r="H28" s="18"/>
    </row>
    <row r="29" spans="1:8" ht="16.5" thickBot="1">
      <c r="A29" s="69"/>
      <c r="B29" s="70"/>
      <c r="C29" s="71"/>
      <c r="D29" s="74" t="s">
        <v>12</v>
      </c>
      <c r="E29" s="74"/>
      <c r="F29" s="74"/>
      <c r="G29" s="74"/>
      <c r="H29" s="29">
        <f>SUM(H24:H28)</f>
        <v>8728</v>
      </c>
    </row>
    <row r="30" spans="1:8" ht="21" customHeight="1" thickBot="1">
      <c r="A30" s="69">
        <v>5</v>
      </c>
      <c r="B30" s="70" t="s">
        <v>17</v>
      </c>
      <c r="C30" s="71">
        <v>14710.63</v>
      </c>
      <c r="D30" s="30" t="s">
        <v>18</v>
      </c>
      <c r="E30" s="31">
        <v>754</v>
      </c>
      <c r="F30" s="56">
        <v>75412</v>
      </c>
      <c r="G30" s="59">
        <v>4210</v>
      </c>
      <c r="H30" s="32">
        <v>3500</v>
      </c>
    </row>
    <row r="31" spans="1:8" ht="15.75" hidden="1">
      <c r="A31" s="69"/>
      <c r="B31" s="70"/>
      <c r="C31" s="71"/>
      <c r="D31" s="13"/>
      <c r="E31" s="33"/>
      <c r="F31" s="57"/>
      <c r="G31" s="60"/>
      <c r="H31" s="15"/>
    </row>
    <row r="32" spans="1:8" ht="15.75" hidden="1">
      <c r="A32" s="69"/>
      <c r="B32" s="70"/>
      <c r="C32" s="71"/>
      <c r="D32" s="13"/>
      <c r="E32" s="33"/>
      <c r="F32" s="57"/>
      <c r="G32" s="60"/>
      <c r="H32" s="15"/>
    </row>
    <row r="33" spans="1:8" ht="15.75" hidden="1">
      <c r="A33" s="69"/>
      <c r="B33" s="70"/>
      <c r="C33" s="71"/>
      <c r="D33" s="13"/>
      <c r="E33" s="33"/>
      <c r="F33" s="57"/>
      <c r="G33" s="60"/>
      <c r="H33" s="15"/>
    </row>
    <row r="34" spans="1:8" ht="15.75" hidden="1">
      <c r="A34" s="69"/>
      <c r="B34" s="70"/>
      <c r="C34" s="71"/>
      <c r="D34" s="16"/>
      <c r="E34" s="33"/>
      <c r="F34" s="57"/>
      <c r="G34" s="60"/>
      <c r="H34" s="18"/>
    </row>
    <row r="35" spans="1:8" ht="16.5" thickBot="1">
      <c r="A35" s="69"/>
      <c r="B35" s="70"/>
      <c r="C35" s="71"/>
      <c r="D35" s="30" t="s">
        <v>19</v>
      </c>
      <c r="E35" s="36">
        <v>754</v>
      </c>
      <c r="F35" s="58">
        <v>75412</v>
      </c>
      <c r="G35" s="61">
        <v>4270</v>
      </c>
      <c r="H35" s="37">
        <v>11211</v>
      </c>
    </row>
    <row r="36" spans="1:8" ht="16.5" thickBot="1">
      <c r="A36" s="69"/>
      <c r="B36" s="70"/>
      <c r="C36" s="71"/>
      <c r="D36" s="74" t="s">
        <v>12</v>
      </c>
      <c r="E36" s="74"/>
      <c r="F36" s="74"/>
      <c r="G36" s="74"/>
      <c r="H36" s="19">
        <f>SUM(H30:H35)</f>
        <v>14711</v>
      </c>
    </row>
    <row r="37" spans="1:8" ht="21" customHeight="1" thickBot="1">
      <c r="A37" s="69">
        <v>6</v>
      </c>
      <c r="B37" s="70" t="s">
        <v>20</v>
      </c>
      <c r="C37" s="71">
        <v>10817.41</v>
      </c>
      <c r="D37" s="20" t="s">
        <v>21</v>
      </c>
      <c r="E37" s="21">
        <v>921</v>
      </c>
      <c r="F37" s="21">
        <v>92109</v>
      </c>
      <c r="G37" s="21">
        <v>4270</v>
      </c>
      <c r="H37" s="22">
        <v>10818</v>
      </c>
    </row>
    <row r="38" spans="1:8" ht="15.75" hidden="1">
      <c r="A38" s="69"/>
      <c r="B38" s="70"/>
      <c r="C38" s="71"/>
      <c r="D38" s="23"/>
      <c r="E38" s="24"/>
      <c r="F38" s="24"/>
      <c r="G38" s="24"/>
      <c r="H38" s="25"/>
    </row>
    <row r="39" spans="1:8" ht="15.75" hidden="1">
      <c r="A39" s="69"/>
      <c r="B39" s="70"/>
      <c r="C39" s="71"/>
      <c r="D39" s="23"/>
      <c r="E39" s="24"/>
      <c r="F39" s="24"/>
      <c r="G39" s="24"/>
      <c r="H39" s="25"/>
    </row>
    <row r="40" spans="1:8" ht="15.75" hidden="1">
      <c r="A40" s="69"/>
      <c r="B40" s="70"/>
      <c r="C40" s="71"/>
      <c r="D40" s="23"/>
      <c r="E40" s="24"/>
      <c r="F40" s="24"/>
      <c r="G40" s="24"/>
      <c r="H40" s="25"/>
    </row>
    <row r="41" spans="1:8" ht="15.75" hidden="1">
      <c r="A41" s="69"/>
      <c r="B41" s="70"/>
      <c r="C41" s="71"/>
      <c r="D41" s="26"/>
      <c r="E41" s="27"/>
      <c r="F41" s="27"/>
      <c r="G41" s="27"/>
      <c r="H41" s="28"/>
    </row>
    <row r="42" spans="1:8" ht="16.5" thickBot="1">
      <c r="A42" s="69"/>
      <c r="B42" s="70"/>
      <c r="C42" s="71"/>
      <c r="D42" s="74" t="s">
        <v>12</v>
      </c>
      <c r="E42" s="74"/>
      <c r="F42" s="74"/>
      <c r="G42" s="74"/>
      <c r="H42" s="19">
        <f>SUM(H37:H41)</f>
        <v>10818</v>
      </c>
    </row>
    <row r="43" spans="1:8" ht="21" customHeight="1" thickBot="1">
      <c r="A43" s="69">
        <v>7</v>
      </c>
      <c r="B43" s="70" t="s">
        <v>22</v>
      </c>
      <c r="C43" s="71">
        <v>10843.54</v>
      </c>
      <c r="D43" s="20" t="s">
        <v>23</v>
      </c>
      <c r="E43" s="21">
        <v>754</v>
      </c>
      <c r="F43" s="21">
        <v>75412</v>
      </c>
      <c r="G43" s="21">
        <v>4210</v>
      </c>
      <c r="H43" s="22">
        <v>10844</v>
      </c>
    </row>
    <row r="44" spans="1:8" ht="15.75" hidden="1">
      <c r="A44" s="69"/>
      <c r="B44" s="70"/>
      <c r="C44" s="71"/>
      <c r="D44" s="13"/>
      <c r="E44" s="14"/>
      <c r="F44" s="14"/>
      <c r="G44" s="14"/>
      <c r="H44" s="15"/>
    </row>
    <row r="45" spans="1:8" ht="15.75" hidden="1">
      <c r="A45" s="69"/>
      <c r="B45" s="70"/>
      <c r="C45" s="71"/>
      <c r="D45" s="13"/>
      <c r="E45" s="14"/>
      <c r="F45" s="14"/>
      <c r="G45" s="14"/>
      <c r="H45" s="15"/>
    </row>
    <row r="46" spans="1:8" ht="15.75" hidden="1">
      <c r="A46" s="69"/>
      <c r="B46" s="70"/>
      <c r="C46" s="71"/>
      <c r="D46" s="13"/>
      <c r="E46" s="14"/>
      <c r="F46" s="14"/>
      <c r="G46" s="14"/>
      <c r="H46" s="15"/>
    </row>
    <row r="47" spans="1:8" ht="15.75" hidden="1">
      <c r="A47" s="69"/>
      <c r="B47" s="70"/>
      <c r="C47" s="71"/>
      <c r="D47" s="16"/>
      <c r="E47" s="17"/>
      <c r="F47" s="17"/>
      <c r="G47" s="17"/>
      <c r="H47" s="18"/>
    </row>
    <row r="48" spans="1:8" ht="16.5" thickBot="1">
      <c r="A48" s="69"/>
      <c r="B48" s="70"/>
      <c r="C48" s="71"/>
      <c r="D48" s="74" t="s">
        <v>12</v>
      </c>
      <c r="E48" s="74"/>
      <c r="F48" s="74"/>
      <c r="G48" s="74"/>
      <c r="H48" s="19">
        <f>SUM(H43:H47)</f>
        <v>10844</v>
      </c>
    </row>
    <row r="49" spans="1:8" ht="27.75" customHeight="1" thickBot="1">
      <c r="A49" s="69">
        <v>8</v>
      </c>
      <c r="B49" s="70" t="s">
        <v>24</v>
      </c>
      <c r="C49" s="71">
        <v>22523.2</v>
      </c>
      <c r="D49" s="20" t="s">
        <v>58</v>
      </c>
      <c r="E49" s="21">
        <v>600</v>
      </c>
      <c r="F49" s="21">
        <v>60016</v>
      </c>
      <c r="G49" s="21">
        <v>6050</v>
      </c>
      <c r="H49" s="22">
        <v>22524</v>
      </c>
    </row>
    <row r="50" spans="1:8" ht="15.75" hidden="1">
      <c r="A50" s="69"/>
      <c r="B50" s="70"/>
      <c r="C50" s="71"/>
      <c r="D50" s="13"/>
      <c r="E50" s="14"/>
      <c r="F50" s="14"/>
      <c r="G50" s="14"/>
      <c r="H50" s="15"/>
    </row>
    <row r="51" spans="1:8" ht="15.75" hidden="1">
      <c r="A51" s="69"/>
      <c r="B51" s="70"/>
      <c r="C51" s="71"/>
      <c r="D51" s="13"/>
      <c r="E51" s="14"/>
      <c r="F51" s="14"/>
      <c r="G51" s="14"/>
      <c r="H51" s="15"/>
    </row>
    <row r="52" spans="1:8" ht="15.75" hidden="1">
      <c r="A52" s="69"/>
      <c r="B52" s="70"/>
      <c r="C52" s="71"/>
      <c r="D52" s="16"/>
      <c r="E52" s="17"/>
      <c r="F52" s="17"/>
      <c r="G52" s="17"/>
      <c r="H52" s="18"/>
    </row>
    <row r="53" spans="1:8" ht="16.5" thickBot="1">
      <c r="A53" s="69"/>
      <c r="B53" s="70"/>
      <c r="C53" s="71"/>
      <c r="D53" s="74" t="s">
        <v>12</v>
      </c>
      <c r="E53" s="74"/>
      <c r="F53" s="74"/>
      <c r="G53" s="74"/>
      <c r="H53" s="19">
        <f>SUM(H49:H52)</f>
        <v>22524</v>
      </c>
    </row>
    <row r="54" spans="1:8" ht="26.25" customHeight="1" thickBot="1">
      <c r="A54" s="69">
        <v>9</v>
      </c>
      <c r="B54" s="70" t="s">
        <v>25</v>
      </c>
      <c r="C54" s="71">
        <v>10399.34</v>
      </c>
      <c r="D54" s="20" t="s">
        <v>15</v>
      </c>
      <c r="E54" s="21">
        <v>754</v>
      </c>
      <c r="F54" s="21">
        <v>75412</v>
      </c>
      <c r="G54" s="21">
        <v>4270</v>
      </c>
      <c r="H54" s="22">
        <v>10400</v>
      </c>
    </row>
    <row r="55" spans="1:8" ht="15.75" hidden="1">
      <c r="A55" s="69"/>
      <c r="B55" s="70"/>
      <c r="C55" s="71"/>
      <c r="D55" s="23"/>
      <c r="E55" s="24"/>
      <c r="F55" s="24"/>
      <c r="G55" s="24"/>
      <c r="H55" s="25"/>
    </row>
    <row r="56" spans="1:8" ht="15.75" hidden="1">
      <c r="A56" s="69"/>
      <c r="B56" s="70"/>
      <c r="C56" s="71"/>
      <c r="D56" s="23"/>
      <c r="E56" s="24"/>
      <c r="F56" s="24"/>
      <c r="G56" s="24"/>
      <c r="H56" s="38"/>
    </row>
    <row r="57" spans="1:8" ht="15.75" hidden="1">
      <c r="A57" s="69"/>
      <c r="B57" s="70"/>
      <c r="C57" s="71"/>
      <c r="D57" s="23"/>
      <c r="E57" s="24"/>
      <c r="F57" s="24"/>
      <c r="G57" s="24"/>
      <c r="H57" s="38"/>
    </row>
    <row r="58" spans="1:8" ht="15.75" hidden="1">
      <c r="A58" s="69"/>
      <c r="B58" s="70"/>
      <c r="C58" s="71"/>
      <c r="D58" s="26"/>
      <c r="E58" s="27"/>
      <c r="F58" s="27"/>
      <c r="G58" s="27"/>
      <c r="H58" s="39"/>
    </row>
    <row r="59" spans="1:8" ht="16.5" thickBot="1">
      <c r="A59" s="69"/>
      <c r="B59" s="70"/>
      <c r="C59" s="71"/>
      <c r="D59" s="74" t="s">
        <v>12</v>
      </c>
      <c r="E59" s="74"/>
      <c r="F59" s="74"/>
      <c r="G59" s="74"/>
      <c r="H59" s="29">
        <f>SUM(H54:H58)</f>
        <v>10400</v>
      </c>
    </row>
    <row r="60" spans="1:8" ht="19.5" customHeight="1" thickBot="1">
      <c r="A60" s="69">
        <v>10</v>
      </c>
      <c r="B60" s="70" t="s">
        <v>26</v>
      </c>
      <c r="C60" s="71">
        <v>7786.44</v>
      </c>
      <c r="D60" s="20" t="s">
        <v>27</v>
      </c>
      <c r="E60" s="21">
        <v>900</v>
      </c>
      <c r="F60" s="21">
        <v>90015</v>
      </c>
      <c r="G60" s="21">
        <v>4270</v>
      </c>
      <c r="H60" s="22">
        <v>7787</v>
      </c>
    </row>
    <row r="61" spans="1:8" ht="15.75" hidden="1">
      <c r="A61" s="69"/>
      <c r="B61" s="70"/>
      <c r="C61" s="71"/>
      <c r="D61" s="23"/>
      <c r="E61" s="24"/>
      <c r="F61" s="24"/>
      <c r="G61" s="24"/>
      <c r="H61" s="25"/>
    </row>
    <row r="62" spans="1:8" ht="15.75" hidden="1">
      <c r="A62" s="69"/>
      <c r="B62" s="70"/>
      <c r="C62" s="71"/>
      <c r="D62" s="23"/>
      <c r="E62" s="24"/>
      <c r="F62" s="24"/>
      <c r="G62" s="24"/>
      <c r="H62" s="25"/>
    </row>
    <row r="63" spans="1:8" ht="15.75" hidden="1">
      <c r="A63" s="69"/>
      <c r="B63" s="70"/>
      <c r="C63" s="71"/>
      <c r="D63" s="23"/>
      <c r="E63" s="24"/>
      <c r="F63" s="24"/>
      <c r="G63" s="24"/>
      <c r="H63" s="25"/>
    </row>
    <row r="64" spans="1:8" ht="15.75" hidden="1">
      <c r="A64" s="69"/>
      <c r="B64" s="70"/>
      <c r="C64" s="71"/>
      <c r="D64" s="26"/>
      <c r="E64" s="27"/>
      <c r="F64" s="27"/>
      <c r="G64" s="27"/>
      <c r="H64" s="28"/>
    </row>
    <row r="65" spans="1:8" ht="16.5" thickBot="1">
      <c r="A65" s="69"/>
      <c r="B65" s="70"/>
      <c r="C65" s="71"/>
      <c r="D65" s="74" t="s">
        <v>12</v>
      </c>
      <c r="E65" s="74"/>
      <c r="F65" s="74"/>
      <c r="G65" s="74"/>
      <c r="H65" s="19">
        <f>SUM(H60:H64)</f>
        <v>7787</v>
      </c>
    </row>
    <row r="66" spans="1:8" ht="26.25" customHeight="1" thickBot="1">
      <c r="A66" s="69">
        <v>11</v>
      </c>
      <c r="B66" s="70" t="s">
        <v>28</v>
      </c>
      <c r="C66" s="71">
        <v>20668.04</v>
      </c>
      <c r="D66" s="20" t="s">
        <v>48</v>
      </c>
      <c r="E66" s="21">
        <v>754</v>
      </c>
      <c r="F66" s="21">
        <v>75412</v>
      </c>
      <c r="G66" s="21">
        <v>4210</v>
      </c>
      <c r="H66" s="22">
        <v>5000</v>
      </c>
    </row>
    <row r="67" spans="1:8" ht="18" customHeight="1" thickBot="1">
      <c r="A67" s="69"/>
      <c r="B67" s="70"/>
      <c r="C67" s="71"/>
      <c r="D67" s="13" t="s">
        <v>49</v>
      </c>
      <c r="E67" s="14">
        <v>921</v>
      </c>
      <c r="F67" s="14">
        <v>92109</v>
      </c>
      <c r="G67" s="14">
        <v>4210</v>
      </c>
      <c r="H67" s="15">
        <v>15669</v>
      </c>
    </row>
    <row r="68" spans="1:8" ht="15.75" hidden="1">
      <c r="A68" s="69"/>
      <c r="B68" s="70"/>
      <c r="C68" s="71"/>
      <c r="D68" s="13"/>
      <c r="E68" s="14"/>
      <c r="F68" s="14"/>
      <c r="G68" s="14"/>
      <c r="H68" s="15"/>
    </row>
    <row r="69" spans="1:8" ht="15.75" hidden="1">
      <c r="A69" s="69"/>
      <c r="B69" s="70"/>
      <c r="C69" s="71"/>
      <c r="D69" s="13"/>
      <c r="E69" s="14"/>
      <c r="F69" s="14"/>
      <c r="G69" s="14"/>
      <c r="H69" s="15"/>
    </row>
    <row r="70" spans="1:8" ht="15.75" hidden="1">
      <c r="A70" s="69"/>
      <c r="B70" s="70"/>
      <c r="C70" s="71"/>
      <c r="D70" s="13"/>
      <c r="E70" s="14"/>
      <c r="F70" s="14"/>
      <c r="G70" s="14"/>
      <c r="H70" s="15"/>
    </row>
    <row r="71" spans="1:8" ht="16.5" thickBot="1">
      <c r="A71" s="69"/>
      <c r="B71" s="70"/>
      <c r="C71" s="71"/>
      <c r="D71" s="74" t="s">
        <v>12</v>
      </c>
      <c r="E71" s="74"/>
      <c r="F71" s="74"/>
      <c r="G71" s="74"/>
      <c r="H71" s="29">
        <f>SUM(H66:H70)</f>
        <v>20669</v>
      </c>
    </row>
    <row r="72" spans="1:8" ht="17.25" customHeight="1" thickBot="1">
      <c r="A72" s="69">
        <v>12</v>
      </c>
      <c r="B72" s="70" t="s">
        <v>29</v>
      </c>
      <c r="C72" s="71">
        <v>13012.24</v>
      </c>
      <c r="D72" s="30" t="s">
        <v>30</v>
      </c>
      <c r="E72" s="14">
        <v>921</v>
      </c>
      <c r="F72" s="34">
        <v>92109</v>
      </c>
      <c r="G72" s="14">
        <v>4210</v>
      </c>
      <c r="H72" s="32">
        <v>5013</v>
      </c>
    </row>
    <row r="73" spans="1:8" ht="17.25" customHeight="1">
      <c r="A73" s="69"/>
      <c r="B73" s="70"/>
      <c r="C73" s="71"/>
      <c r="D73" s="30" t="s">
        <v>50</v>
      </c>
      <c r="E73" s="14">
        <v>921</v>
      </c>
      <c r="F73" s="34">
        <v>92109</v>
      </c>
      <c r="G73" s="14">
        <v>4210</v>
      </c>
      <c r="H73" s="32">
        <v>2500</v>
      </c>
    </row>
    <row r="74" spans="1:8" ht="18" customHeight="1" thickBot="1">
      <c r="A74" s="69"/>
      <c r="B74" s="70"/>
      <c r="C74" s="71"/>
      <c r="D74" s="30" t="s">
        <v>31</v>
      </c>
      <c r="E74" s="17">
        <v>921</v>
      </c>
      <c r="F74" s="34">
        <v>92109</v>
      </c>
      <c r="G74" s="17">
        <v>6060</v>
      </c>
      <c r="H74" s="32">
        <v>5500</v>
      </c>
    </row>
    <row r="75" spans="1:8" ht="15.75" hidden="1">
      <c r="A75" s="69"/>
      <c r="B75" s="70"/>
      <c r="C75" s="71"/>
      <c r="D75" s="13"/>
      <c r="E75" s="14"/>
      <c r="F75" s="14"/>
      <c r="G75" s="14"/>
      <c r="H75" s="15"/>
    </row>
    <row r="76" spans="1:8" ht="15.75" hidden="1">
      <c r="A76" s="69"/>
      <c r="B76" s="70"/>
      <c r="C76" s="71"/>
      <c r="D76" s="13"/>
      <c r="E76" s="14"/>
      <c r="F76" s="14"/>
      <c r="G76" s="14"/>
      <c r="H76" s="15"/>
    </row>
    <row r="77" spans="1:8" ht="15.75" hidden="1">
      <c r="A77" s="69"/>
      <c r="B77" s="70"/>
      <c r="C77" s="71"/>
      <c r="D77" s="16"/>
      <c r="E77" s="17"/>
      <c r="F77" s="17"/>
      <c r="G77" s="17"/>
      <c r="H77" s="18"/>
    </row>
    <row r="78" spans="1:8" ht="16.5" thickBot="1">
      <c r="A78" s="69"/>
      <c r="B78" s="70"/>
      <c r="C78" s="71"/>
      <c r="D78" s="74" t="s">
        <v>12</v>
      </c>
      <c r="E78" s="74"/>
      <c r="F78" s="74"/>
      <c r="G78" s="74"/>
      <c r="H78" s="19">
        <f>SUM(H72:H77)</f>
        <v>13013</v>
      </c>
    </row>
    <row r="79" spans="1:8" ht="21" customHeight="1" thickBot="1">
      <c r="A79" s="69">
        <v>13</v>
      </c>
      <c r="B79" s="70" t="s">
        <v>32</v>
      </c>
      <c r="C79" s="71">
        <v>9119.02</v>
      </c>
      <c r="D79" s="20" t="s">
        <v>33</v>
      </c>
      <c r="E79" s="21">
        <v>900</v>
      </c>
      <c r="F79" s="21">
        <v>90015</v>
      </c>
      <c r="G79" s="21">
        <v>4270</v>
      </c>
      <c r="H79" s="22">
        <v>9120</v>
      </c>
    </row>
    <row r="80" spans="1:8" ht="15.75" hidden="1">
      <c r="A80" s="69"/>
      <c r="B80" s="70"/>
      <c r="C80" s="71"/>
      <c r="D80" s="13"/>
      <c r="E80" s="14"/>
      <c r="F80" s="14"/>
      <c r="G80" s="14"/>
      <c r="H80" s="15"/>
    </row>
    <row r="81" spans="1:8" ht="15.75" hidden="1">
      <c r="A81" s="69"/>
      <c r="B81" s="70"/>
      <c r="C81" s="71"/>
      <c r="D81" s="13"/>
      <c r="E81" s="14"/>
      <c r="F81" s="14"/>
      <c r="G81" s="14"/>
      <c r="H81" s="15"/>
    </row>
    <row r="82" spans="1:8" ht="15.75" hidden="1">
      <c r="A82" s="69"/>
      <c r="B82" s="70"/>
      <c r="C82" s="71"/>
      <c r="D82" s="13"/>
      <c r="E82" s="14"/>
      <c r="F82" s="14"/>
      <c r="G82" s="14"/>
      <c r="H82" s="15"/>
    </row>
    <row r="83" spans="1:8" ht="15.75" hidden="1">
      <c r="A83" s="69"/>
      <c r="B83" s="70"/>
      <c r="C83" s="71"/>
      <c r="D83" s="16"/>
      <c r="E83" s="17"/>
      <c r="F83" s="17"/>
      <c r="G83" s="17"/>
      <c r="H83" s="18"/>
    </row>
    <row r="84" spans="1:8" ht="16.5" thickBot="1">
      <c r="A84" s="69"/>
      <c r="B84" s="70"/>
      <c r="C84" s="71"/>
      <c r="D84" s="74" t="s">
        <v>12</v>
      </c>
      <c r="E84" s="74"/>
      <c r="F84" s="74"/>
      <c r="G84" s="74"/>
      <c r="H84" s="19">
        <f>SUM(H79:H83)</f>
        <v>9120</v>
      </c>
    </row>
    <row r="85" spans="1:8" ht="21" customHeight="1" thickBot="1">
      <c r="A85" s="69">
        <v>14</v>
      </c>
      <c r="B85" s="70" t="s">
        <v>34</v>
      </c>
      <c r="C85" s="71">
        <v>12437.4</v>
      </c>
      <c r="D85" s="20" t="s">
        <v>51</v>
      </c>
      <c r="E85" s="21">
        <v>754</v>
      </c>
      <c r="F85" s="21">
        <v>75412</v>
      </c>
      <c r="G85" s="21">
        <v>6060</v>
      </c>
      <c r="H85" s="22">
        <v>6200</v>
      </c>
    </row>
    <row r="86" spans="1:8" ht="17.25" customHeight="1" thickBot="1">
      <c r="A86" s="69"/>
      <c r="B86" s="70"/>
      <c r="C86" s="71"/>
      <c r="D86" s="13" t="s">
        <v>35</v>
      </c>
      <c r="E86" s="14">
        <v>754</v>
      </c>
      <c r="F86" s="14">
        <v>75412</v>
      </c>
      <c r="G86" s="14">
        <v>4210</v>
      </c>
      <c r="H86" s="15">
        <v>6238</v>
      </c>
    </row>
    <row r="87" spans="1:8" ht="15.75" hidden="1">
      <c r="A87" s="69"/>
      <c r="B87" s="70"/>
      <c r="C87" s="71"/>
      <c r="D87" s="23"/>
      <c r="E87" s="24"/>
      <c r="F87" s="24"/>
      <c r="G87" s="24"/>
      <c r="H87" s="25"/>
    </row>
    <row r="88" spans="1:8" ht="15.75" hidden="1">
      <c r="A88" s="69"/>
      <c r="B88" s="70"/>
      <c r="C88" s="71"/>
      <c r="D88" s="23"/>
      <c r="E88" s="24"/>
      <c r="F88" s="24"/>
      <c r="G88" s="24"/>
      <c r="H88" s="25"/>
    </row>
    <row r="89" spans="1:8" ht="15.75" hidden="1">
      <c r="A89" s="69"/>
      <c r="B89" s="70"/>
      <c r="C89" s="71"/>
      <c r="D89" s="26"/>
      <c r="E89" s="27"/>
      <c r="F89" s="27"/>
      <c r="G89" s="27"/>
      <c r="H89" s="28"/>
    </row>
    <row r="90" spans="1:8" ht="16.5" thickBot="1">
      <c r="A90" s="69"/>
      <c r="B90" s="70"/>
      <c r="C90" s="71"/>
      <c r="D90" s="74" t="s">
        <v>12</v>
      </c>
      <c r="E90" s="74"/>
      <c r="F90" s="74"/>
      <c r="G90" s="74"/>
      <c r="H90" s="19">
        <f>SUM(H85:H89)</f>
        <v>12438</v>
      </c>
    </row>
    <row r="91" spans="1:8" ht="21" customHeight="1" thickBot="1">
      <c r="A91" s="69">
        <v>15</v>
      </c>
      <c r="B91" s="70" t="s">
        <v>36</v>
      </c>
      <c r="C91" s="71">
        <v>9641.6</v>
      </c>
      <c r="D91" s="20" t="s">
        <v>37</v>
      </c>
      <c r="E91" s="21">
        <v>921</v>
      </c>
      <c r="F91" s="21">
        <v>92109</v>
      </c>
      <c r="G91" s="21">
        <v>4270</v>
      </c>
      <c r="H91" s="22">
        <v>9642</v>
      </c>
    </row>
    <row r="92" spans="1:8" ht="15.75" hidden="1">
      <c r="A92" s="69"/>
      <c r="B92" s="70"/>
      <c r="C92" s="71"/>
      <c r="D92" s="13"/>
      <c r="E92" s="14"/>
      <c r="F92" s="14"/>
      <c r="G92" s="14"/>
      <c r="H92" s="15"/>
    </row>
    <row r="93" spans="1:8" ht="15.75" hidden="1">
      <c r="A93" s="69"/>
      <c r="B93" s="70"/>
      <c r="C93" s="71"/>
      <c r="D93" s="13"/>
      <c r="E93" s="14"/>
      <c r="F93" s="14"/>
      <c r="G93" s="14"/>
      <c r="H93" s="15"/>
    </row>
    <row r="94" spans="1:8" ht="15.75" hidden="1">
      <c r="A94" s="69"/>
      <c r="B94" s="70"/>
      <c r="C94" s="71"/>
      <c r="D94" s="13"/>
      <c r="E94" s="14"/>
      <c r="F94" s="14"/>
      <c r="G94" s="14"/>
      <c r="H94" s="15"/>
    </row>
    <row r="95" spans="1:8" ht="15.75" hidden="1">
      <c r="A95" s="69"/>
      <c r="B95" s="70"/>
      <c r="C95" s="71"/>
      <c r="D95" s="16"/>
      <c r="E95" s="17"/>
      <c r="F95" s="17"/>
      <c r="G95" s="17"/>
      <c r="H95" s="18"/>
    </row>
    <row r="96" spans="1:8" ht="16.5" thickBot="1">
      <c r="A96" s="69"/>
      <c r="B96" s="70"/>
      <c r="C96" s="71"/>
      <c r="D96" s="74" t="s">
        <v>12</v>
      </c>
      <c r="E96" s="74"/>
      <c r="F96" s="74"/>
      <c r="G96" s="74"/>
      <c r="H96" s="19">
        <f>SUM(H91:H95)</f>
        <v>9642</v>
      </c>
    </row>
    <row r="97" spans="1:8" ht="21" customHeight="1" thickBot="1">
      <c r="A97" s="69">
        <v>16</v>
      </c>
      <c r="B97" s="70" t="s">
        <v>38</v>
      </c>
      <c r="C97" s="71">
        <v>12045.47</v>
      </c>
      <c r="D97" s="20" t="s">
        <v>55</v>
      </c>
      <c r="E97" s="21">
        <v>754</v>
      </c>
      <c r="F97" s="21">
        <v>75412</v>
      </c>
      <c r="G97" s="21">
        <v>4270</v>
      </c>
      <c r="H97" s="22">
        <v>12046</v>
      </c>
    </row>
    <row r="98" spans="1:8" ht="15.75" hidden="1">
      <c r="A98" s="69"/>
      <c r="B98" s="70"/>
      <c r="C98" s="71"/>
      <c r="D98" s="13"/>
      <c r="E98" s="14"/>
      <c r="F98" s="14"/>
      <c r="G98" s="14"/>
      <c r="H98" s="15"/>
    </row>
    <row r="99" spans="1:8" ht="15.75" hidden="1">
      <c r="A99" s="69"/>
      <c r="B99" s="70"/>
      <c r="C99" s="71"/>
      <c r="D99" s="13"/>
      <c r="E99" s="14"/>
      <c r="F99" s="14"/>
      <c r="G99" s="14"/>
      <c r="H99" s="15"/>
    </row>
    <row r="100" spans="1:8" ht="15.75" hidden="1">
      <c r="A100" s="69"/>
      <c r="B100" s="70"/>
      <c r="C100" s="71"/>
      <c r="D100" s="13"/>
      <c r="E100" s="14"/>
      <c r="F100" s="14"/>
      <c r="G100" s="14"/>
      <c r="H100" s="15"/>
    </row>
    <row r="101" spans="1:8" ht="15.75" hidden="1">
      <c r="A101" s="69"/>
      <c r="B101" s="70"/>
      <c r="C101" s="71"/>
      <c r="D101" s="16"/>
      <c r="E101" s="17"/>
      <c r="F101" s="17"/>
      <c r="G101" s="17"/>
      <c r="H101" s="18"/>
    </row>
    <row r="102" spans="1:8" ht="16.5" thickBot="1">
      <c r="A102" s="69"/>
      <c r="B102" s="70"/>
      <c r="C102" s="71"/>
      <c r="D102" s="74" t="s">
        <v>12</v>
      </c>
      <c r="E102" s="74"/>
      <c r="F102" s="74"/>
      <c r="G102" s="74"/>
      <c r="H102" s="19">
        <f>SUM(H97:H101)</f>
        <v>12046</v>
      </c>
    </row>
    <row r="103" spans="1:8" ht="18" customHeight="1" thickBot="1">
      <c r="A103" s="69">
        <v>17</v>
      </c>
      <c r="B103" s="70" t="s">
        <v>39</v>
      </c>
      <c r="C103" s="71">
        <v>8596.44</v>
      </c>
      <c r="D103" s="20" t="s">
        <v>53</v>
      </c>
      <c r="E103" s="21">
        <v>600</v>
      </c>
      <c r="F103" s="21">
        <v>60016</v>
      </c>
      <c r="G103" s="21">
        <v>4210</v>
      </c>
      <c r="H103" s="22">
        <v>7500</v>
      </c>
    </row>
    <row r="104" spans="1:8" ht="15.75" hidden="1">
      <c r="A104" s="69"/>
      <c r="B104" s="70"/>
      <c r="C104" s="71"/>
      <c r="D104" s="13"/>
      <c r="E104" s="14"/>
      <c r="F104" s="14"/>
      <c r="G104" s="14"/>
      <c r="H104" s="15"/>
    </row>
    <row r="105" spans="1:8" ht="15.75" hidden="1">
      <c r="A105" s="69"/>
      <c r="B105" s="70"/>
      <c r="C105" s="71"/>
      <c r="D105" s="13"/>
      <c r="E105" s="14"/>
      <c r="F105" s="14"/>
      <c r="G105" s="14"/>
      <c r="H105" s="15"/>
    </row>
    <row r="106" spans="1:8" ht="15.75" hidden="1">
      <c r="A106" s="69"/>
      <c r="B106" s="70"/>
      <c r="C106" s="71"/>
      <c r="D106" s="13"/>
      <c r="E106" s="14"/>
      <c r="F106" s="14"/>
      <c r="G106" s="14"/>
      <c r="H106" s="15"/>
    </row>
    <row r="107" spans="1:8" ht="15.75" hidden="1">
      <c r="A107" s="69"/>
      <c r="B107" s="70"/>
      <c r="C107" s="71"/>
      <c r="D107" s="13"/>
      <c r="E107" s="17"/>
      <c r="F107" s="17"/>
      <c r="G107" s="17"/>
      <c r="H107" s="18"/>
    </row>
    <row r="108" spans="1:8" ht="16.5" thickBot="1">
      <c r="A108" s="69"/>
      <c r="B108" s="70"/>
      <c r="C108" s="72"/>
      <c r="D108" s="55" t="s">
        <v>54</v>
      </c>
      <c r="E108" s="35">
        <v>600</v>
      </c>
      <c r="F108" s="14">
        <v>60016</v>
      </c>
      <c r="G108" s="14">
        <v>4270</v>
      </c>
      <c r="H108" s="18">
        <v>1097</v>
      </c>
    </row>
    <row r="109" spans="1:8" ht="16.5" thickBot="1">
      <c r="A109" s="69"/>
      <c r="B109" s="70"/>
      <c r="C109" s="71"/>
      <c r="D109" s="73" t="s">
        <v>12</v>
      </c>
      <c r="E109" s="74"/>
      <c r="F109" s="74"/>
      <c r="G109" s="74"/>
      <c r="H109" s="19">
        <f>SUM(H103:H108)</f>
        <v>8597</v>
      </c>
    </row>
    <row r="110" spans="1:8" ht="18.75" customHeight="1">
      <c r="A110" s="69">
        <v>18</v>
      </c>
      <c r="B110" s="70" t="s">
        <v>40</v>
      </c>
      <c r="C110" s="71">
        <v>11366.12</v>
      </c>
      <c r="D110" s="20" t="s">
        <v>41</v>
      </c>
      <c r="E110" s="21">
        <v>921</v>
      </c>
      <c r="F110" s="21">
        <v>92109</v>
      </c>
      <c r="G110" s="21">
        <v>4270</v>
      </c>
      <c r="H110" s="22">
        <v>3130</v>
      </c>
    </row>
    <row r="111" spans="1:8" ht="27.75" customHeight="1">
      <c r="A111" s="69"/>
      <c r="B111" s="70"/>
      <c r="C111" s="71"/>
      <c r="D111" s="13" t="s">
        <v>42</v>
      </c>
      <c r="E111" s="14">
        <v>921</v>
      </c>
      <c r="F111" s="14">
        <v>92109</v>
      </c>
      <c r="G111" s="14">
        <v>4210</v>
      </c>
      <c r="H111" s="15">
        <v>3436</v>
      </c>
    </row>
    <row r="112" spans="1:8" ht="15.75">
      <c r="A112" s="69"/>
      <c r="B112" s="70"/>
      <c r="C112" s="71"/>
      <c r="D112" s="13" t="s">
        <v>52</v>
      </c>
      <c r="E112" s="14">
        <v>921</v>
      </c>
      <c r="F112" s="14">
        <v>92109</v>
      </c>
      <c r="G112" s="14">
        <v>4210</v>
      </c>
      <c r="H112" s="15">
        <v>4801</v>
      </c>
    </row>
    <row r="113" spans="1:8" ht="15.75">
      <c r="A113" s="69"/>
      <c r="B113" s="70"/>
      <c r="C113" s="71"/>
      <c r="D113" s="74" t="s">
        <v>12</v>
      </c>
      <c r="E113" s="74"/>
      <c r="F113" s="74"/>
      <c r="G113" s="74"/>
      <c r="H113" s="29">
        <f>SUM(H110:H112)</f>
        <v>11367</v>
      </c>
    </row>
    <row r="114" spans="1:8" ht="18" customHeight="1">
      <c r="A114" s="63">
        <v>19</v>
      </c>
      <c r="B114" s="64" t="s">
        <v>43</v>
      </c>
      <c r="C114" s="65">
        <v>12071.6</v>
      </c>
      <c r="D114" s="20" t="s">
        <v>44</v>
      </c>
      <c r="E114" s="21">
        <v>921</v>
      </c>
      <c r="F114" s="21">
        <v>92109</v>
      </c>
      <c r="G114" s="21">
        <v>4270</v>
      </c>
      <c r="H114" s="22">
        <v>615</v>
      </c>
    </row>
    <row r="115" spans="1:8" ht="17.25" customHeight="1" thickBot="1" thickTop="1">
      <c r="A115" s="63"/>
      <c r="B115" s="64"/>
      <c r="C115" s="65"/>
      <c r="D115" s="13" t="s">
        <v>45</v>
      </c>
      <c r="E115" s="14">
        <v>921</v>
      </c>
      <c r="F115" s="14">
        <v>92109</v>
      </c>
      <c r="G115" s="14">
        <v>4210</v>
      </c>
      <c r="H115" s="15">
        <v>11457</v>
      </c>
    </row>
    <row r="116" spans="1:8" ht="15.75" hidden="1">
      <c r="A116" s="63"/>
      <c r="B116" s="64"/>
      <c r="C116" s="65"/>
      <c r="D116" s="13"/>
      <c r="E116" s="14"/>
      <c r="F116" s="14"/>
      <c r="G116" s="14"/>
      <c r="H116" s="15"/>
    </row>
    <row r="117" spans="1:8" ht="15.75" hidden="1">
      <c r="A117" s="63"/>
      <c r="B117" s="64"/>
      <c r="C117" s="65"/>
      <c r="D117" s="16"/>
      <c r="E117" s="17"/>
      <c r="F117" s="17"/>
      <c r="G117" s="17"/>
      <c r="H117" s="18"/>
    </row>
    <row r="118" spans="1:8" ht="17.25" thickBot="1" thickTop="1">
      <c r="A118" s="63"/>
      <c r="B118" s="64"/>
      <c r="C118" s="65"/>
      <c r="D118" s="66" t="s">
        <v>12</v>
      </c>
      <c r="E118" s="66"/>
      <c r="F118" s="66"/>
      <c r="G118" s="66"/>
      <c r="H118" s="40">
        <f>SUM(H114:H117)</f>
        <v>12072</v>
      </c>
    </row>
    <row r="119" spans="1:8" ht="24.75" customHeight="1" thickBot="1" thickTop="1">
      <c r="A119" s="67" t="s">
        <v>46</v>
      </c>
      <c r="B119" s="67"/>
      <c r="C119" s="41">
        <f>SUM(C7:C118)</f>
        <v>235134.88999999998</v>
      </c>
      <c r="D119" s="42"/>
      <c r="E119" s="43"/>
      <c r="F119" s="43"/>
      <c r="G119" s="44"/>
      <c r="H119" s="45">
        <f>H12+H17+H23+H29+H36+H42+H48+H53+H59+H65+H71+H78+H84+H90+H96+H102+H109+H113+H118</f>
        <v>235146</v>
      </c>
    </row>
    <row r="120" spans="1:8" ht="18.75" customHeight="1">
      <c r="A120" s="46"/>
      <c r="B120" s="46"/>
      <c r="C120" s="47"/>
      <c r="D120" s="48"/>
      <c r="E120" s="43"/>
      <c r="F120" s="43"/>
      <c r="G120" s="43"/>
      <c r="H120" s="49"/>
    </row>
    <row r="121" spans="1:8" ht="15.75">
      <c r="A121" s="68" t="s">
        <v>47</v>
      </c>
      <c r="B121" s="68"/>
      <c r="C121" s="68"/>
      <c r="D121" s="68"/>
      <c r="E121" s="50">
        <v>600</v>
      </c>
      <c r="F121" s="50">
        <v>60016</v>
      </c>
      <c r="G121" s="50">
        <v>4210</v>
      </c>
      <c r="H121" s="51">
        <f>H103</f>
        <v>7500</v>
      </c>
    </row>
    <row r="122" spans="1:8" ht="15.75">
      <c r="A122" s="68"/>
      <c r="B122" s="68"/>
      <c r="C122" s="68"/>
      <c r="D122" s="68"/>
      <c r="E122" s="52">
        <v>600</v>
      </c>
      <c r="F122" s="52">
        <v>60016</v>
      </c>
      <c r="G122" s="52">
        <v>4270</v>
      </c>
      <c r="H122" s="15">
        <f>H8+H108</f>
        <v>11452</v>
      </c>
    </row>
    <row r="123" spans="1:8" ht="15.75">
      <c r="A123" s="68"/>
      <c r="B123" s="68"/>
      <c r="C123" s="68"/>
      <c r="D123" s="68"/>
      <c r="E123" s="52">
        <v>600</v>
      </c>
      <c r="F123" s="52">
        <v>60016</v>
      </c>
      <c r="G123" s="52">
        <v>6050</v>
      </c>
      <c r="H123" s="15">
        <f>H49</f>
        <v>22524</v>
      </c>
    </row>
    <row r="124" spans="1:8" ht="15.75">
      <c r="A124" s="68"/>
      <c r="B124" s="68"/>
      <c r="C124" s="68"/>
      <c r="D124" s="68"/>
      <c r="E124" s="52">
        <v>754</v>
      </c>
      <c r="F124" s="52">
        <v>75412</v>
      </c>
      <c r="G124" s="52">
        <v>4210</v>
      </c>
      <c r="H124" s="15">
        <f>H30+H43+H66+H86</f>
        <v>25582</v>
      </c>
    </row>
    <row r="125" spans="1:8" ht="15.75">
      <c r="A125" s="68"/>
      <c r="B125" s="68"/>
      <c r="C125" s="68"/>
      <c r="D125" s="68"/>
      <c r="E125" s="52">
        <v>754</v>
      </c>
      <c r="F125" s="52">
        <v>75412</v>
      </c>
      <c r="G125" s="52">
        <v>4270</v>
      </c>
      <c r="H125" s="15">
        <f>H7+H18+H35+H54+H97</f>
        <v>54762</v>
      </c>
    </row>
    <row r="126" spans="1:8" ht="15.75">
      <c r="A126" s="68"/>
      <c r="B126" s="68"/>
      <c r="C126" s="68"/>
      <c r="D126" s="68"/>
      <c r="E126" s="52">
        <v>754</v>
      </c>
      <c r="F126" s="52">
        <v>75412</v>
      </c>
      <c r="G126" s="52">
        <v>6060</v>
      </c>
      <c r="H126" s="15">
        <v>6200</v>
      </c>
    </row>
    <row r="127" spans="1:8" ht="15.75">
      <c r="A127" s="68"/>
      <c r="B127" s="68"/>
      <c r="C127" s="68"/>
      <c r="D127" s="68"/>
      <c r="E127" s="52">
        <v>801</v>
      </c>
      <c r="F127" s="52">
        <v>80101</v>
      </c>
      <c r="G127" s="52">
        <v>4210</v>
      </c>
      <c r="H127" s="15">
        <f>H13</f>
        <v>8910</v>
      </c>
    </row>
    <row r="128" spans="1:8" ht="15.75">
      <c r="A128" s="68"/>
      <c r="B128" s="68"/>
      <c r="C128" s="68"/>
      <c r="D128" s="68"/>
      <c r="E128" s="52">
        <v>900</v>
      </c>
      <c r="F128" s="52">
        <v>90015</v>
      </c>
      <c r="G128" s="52">
        <v>4270</v>
      </c>
      <c r="H128" s="15">
        <f>H60+H79</f>
        <v>16907</v>
      </c>
    </row>
    <row r="129" spans="1:8" ht="15.75">
      <c r="A129" s="68"/>
      <c r="B129" s="68"/>
      <c r="C129" s="68"/>
      <c r="D129" s="68"/>
      <c r="E129" s="52">
        <v>921</v>
      </c>
      <c r="F129" s="52">
        <v>92109</v>
      </c>
      <c r="G129" s="52">
        <v>4210</v>
      </c>
      <c r="H129" s="15">
        <f>H67+H72+H73+H111+H112+H115</f>
        <v>42876</v>
      </c>
    </row>
    <row r="130" spans="1:8" ht="15.75">
      <c r="A130" s="68"/>
      <c r="B130" s="68"/>
      <c r="C130" s="68"/>
      <c r="D130" s="68"/>
      <c r="E130" s="52">
        <v>921</v>
      </c>
      <c r="F130" s="52">
        <v>92109</v>
      </c>
      <c r="G130" s="52">
        <v>4270</v>
      </c>
      <c r="H130" s="15">
        <f>H24+H37+H114+H110+H91</f>
        <v>32933</v>
      </c>
    </row>
    <row r="131" spans="1:8" ht="15.75">
      <c r="A131" s="68"/>
      <c r="B131" s="68"/>
      <c r="C131" s="68"/>
      <c r="D131" s="68"/>
      <c r="E131" s="52">
        <v>921</v>
      </c>
      <c r="F131" s="52">
        <v>92109</v>
      </c>
      <c r="G131" s="52">
        <v>6060</v>
      </c>
      <c r="H131" s="15">
        <f>H74</f>
        <v>5500</v>
      </c>
    </row>
    <row r="132" spans="1:8" ht="15.75">
      <c r="A132" s="68"/>
      <c r="B132" s="68"/>
      <c r="C132" s="68"/>
      <c r="D132" s="68"/>
      <c r="E132" s="53"/>
      <c r="F132" s="53"/>
      <c r="G132" s="53"/>
      <c r="H132" s="54"/>
    </row>
    <row r="133" ht="15.75">
      <c r="H133" s="2">
        <f>SUM(H121:H132)</f>
        <v>235146</v>
      </c>
    </row>
    <row r="134" ht="15.75">
      <c r="H134" s="2">
        <f>H119-H133</f>
        <v>0</v>
      </c>
    </row>
  </sheetData>
  <sheetProtection selectLockedCells="1" selectUnlockedCells="1"/>
  <mergeCells count="85">
    <mergeCell ref="A2:H2"/>
    <mergeCell ref="A4:A5"/>
    <mergeCell ref="B4:B5"/>
    <mergeCell ref="C4:C5"/>
    <mergeCell ref="D4:D5"/>
    <mergeCell ref="E4:G4"/>
    <mergeCell ref="H4:H5"/>
    <mergeCell ref="A7:A12"/>
    <mergeCell ref="B7:B12"/>
    <mergeCell ref="C7:C12"/>
    <mergeCell ref="D12:G12"/>
    <mergeCell ref="A13:A17"/>
    <mergeCell ref="B13:B17"/>
    <mergeCell ref="C13:C17"/>
    <mergeCell ref="D17:G17"/>
    <mergeCell ref="A18:A23"/>
    <mergeCell ref="B18:B23"/>
    <mergeCell ref="C18:C23"/>
    <mergeCell ref="D23:G23"/>
    <mergeCell ref="A24:A29"/>
    <mergeCell ref="B24:B29"/>
    <mergeCell ref="C24:C29"/>
    <mergeCell ref="D29:G29"/>
    <mergeCell ref="A30:A36"/>
    <mergeCell ref="B30:B36"/>
    <mergeCell ref="C30:C36"/>
    <mergeCell ref="D36:G36"/>
    <mergeCell ref="A37:A42"/>
    <mergeCell ref="B37:B42"/>
    <mergeCell ref="C37:C42"/>
    <mergeCell ref="D42:G42"/>
    <mergeCell ref="A43:A48"/>
    <mergeCell ref="B43:B48"/>
    <mergeCell ref="C43:C48"/>
    <mergeCell ref="D48:G48"/>
    <mergeCell ref="A49:A53"/>
    <mergeCell ref="B49:B53"/>
    <mergeCell ref="C49:C53"/>
    <mergeCell ref="D53:G53"/>
    <mergeCell ref="A54:A59"/>
    <mergeCell ref="B54:B59"/>
    <mergeCell ref="C54:C59"/>
    <mergeCell ref="D59:G59"/>
    <mergeCell ref="A60:A65"/>
    <mergeCell ref="B60:B65"/>
    <mergeCell ref="C60:C65"/>
    <mergeCell ref="D65:G65"/>
    <mergeCell ref="A66:A71"/>
    <mergeCell ref="B66:B71"/>
    <mergeCell ref="C66:C71"/>
    <mergeCell ref="D71:G71"/>
    <mergeCell ref="A72:A78"/>
    <mergeCell ref="B72:B78"/>
    <mergeCell ref="C72:C78"/>
    <mergeCell ref="D78:G78"/>
    <mergeCell ref="A79:A84"/>
    <mergeCell ref="B79:B84"/>
    <mergeCell ref="C79:C84"/>
    <mergeCell ref="D84:G84"/>
    <mergeCell ref="A85:A90"/>
    <mergeCell ref="B85:B90"/>
    <mergeCell ref="C85:C90"/>
    <mergeCell ref="D90:G90"/>
    <mergeCell ref="A91:A96"/>
    <mergeCell ref="B91:B96"/>
    <mergeCell ref="C91:C96"/>
    <mergeCell ref="D96:G96"/>
    <mergeCell ref="A97:A102"/>
    <mergeCell ref="B97:B102"/>
    <mergeCell ref="C97:C102"/>
    <mergeCell ref="D102:G102"/>
    <mergeCell ref="A103:A109"/>
    <mergeCell ref="B103:B109"/>
    <mergeCell ref="C103:C109"/>
    <mergeCell ref="D109:G109"/>
    <mergeCell ref="A110:A113"/>
    <mergeCell ref="B110:B113"/>
    <mergeCell ref="C110:C113"/>
    <mergeCell ref="D113:G113"/>
    <mergeCell ref="A114:A118"/>
    <mergeCell ref="B114:B118"/>
    <mergeCell ref="C114:C118"/>
    <mergeCell ref="D118:G118"/>
    <mergeCell ref="A119:B119"/>
    <mergeCell ref="A121:D132"/>
  </mergeCells>
  <printOptions horizontalCentered="1"/>
  <pageMargins left="0.5905511811023623" right="0.5905511811023623" top="1.3779527559055118" bottom="0.7874015748031497" header="0.5118110236220472" footer="0.5118110236220472"/>
  <pageSetup horizontalDpi="600" verticalDpi="600" orientation="landscape" paperSize="9" scale="85" r:id="rId1"/>
  <headerFooter alignWithMargins="0">
    <oddHeader>&amp;RTabela nr 3
do Uchwały Nr  XXIII/124/2012
Rady Gminy Borowie
z dnia  18 grudnia 2012 roku</oddHeader>
    <oddFooter>&amp;R&amp;P</oddFooter>
  </headerFooter>
  <rowBreaks count="2" manualBreakCount="2">
    <brk id="59" max="255" man="1"/>
    <brk id="1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Hanna Ośko</cp:lastModifiedBy>
  <cp:lastPrinted>2012-12-19T17:01:51Z</cp:lastPrinted>
  <dcterms:modified xsi:type="dcterms:W3CDTF">2012-12-19T17:01:54Z</dcterms:modified>
  <cp:category/>
  <cp:version/>
  <cp:contentType/>
  <cp:contentStatus/>
</cp:coreProperties>
</file>