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'Arkusz1'!$A$1:$S$53</definedName>
  </definedNames>
  <calcPr fullCalcOnLoad="1"/>
</workbook>
</file>

<file path=xl/sharedStrings.xml><?xml version="1.0" encoding="utf-8"?>
<sst xmlns="http://schemas.openxmlformats.org/spreadsheetml/2006/main" count="91" uniqueCount="62">
  <si>
    <t xml:space="preserve">Wydatki* na programy i projekty realizowane ze środków pochodzących z funduszy strukturalnych i Funduszu Spójności  na 2011 rok  </t>
  </si>
  <si>
    <t>Lp.</t>
  </si>
  <si>
    <t>Projekt</t>
  </si>
  <si>
    <t>Katergoria interwencji funduszy strukturalnych</t>
  </si>
  <si>
    <t>Klasyfikacja (dział, rozdział, paragraf)</t>
  </si>
  <si>
    <t>Wydatki w okresie realizacji Projektu (całkowita wartość projektu) (6+7)</t>
  </si>
  <si>
    <t>w tym:</t>
  </si>
  <si>
    <t>Planowane wydatki</t>
  </si>
  <si>
    <t>Środki z budżetu krajowego</t>
  </si>
  <si>
    <t>Środki z budżetu UE</t>
  </si>
  <si>
    <t>2011 rok</t>
  </si>
  <si>
    <t>Wydatki razem (9+13)</t>
  </si>
  <si>
    <t>z tego:</t>
  </si>
  <si>
    <t>Środki z budżetu krajowego**</t>
  </si>
  <si>
    <t>Wydatki razem (10+11+12)</t>
  </si>
  <si>
    <t>z tego, źródła finansowania:</t>
  </si>
  <si>
    <t>Wydatki razem (14+15+16+17)</t>
  </si>
  <si>
    <t>Dz.</t>
  </si>
  <si>
    <t>R</t>
  </si>
  <si>
    <t>§</t>
  </si>
  <si>
    <t>pożyczki i kredyty</t>
  </si>
  <si>
    <t>obligacje</t>
  </si>
  <si>
    <t>pozostałe**</t>
  </si>
  <si>
    <t>pożyczki na prefinansowanie z budżetu państwa lub dotacje rozwojowe</t>
  </si>
  <si>
    <t>pozostałe</t>
  </si>
  <si>
    <t>Wydatki majatkowe razem:</t>
  </si>
  <si>
    <t>x</t>
  </si>
  <si>
    <t>1.1</t>
  </si>
  <si>
    <t>Program:</t>
  </si>
  <si>
    <t>Program rozwoju obszarów wiejskich na lata 2007-2013</t>
  </si>
  <si>
    <t>Priorytet:</t>
  </si>
  <si>
    <t>Działanie:</t>
  </si>
  <si>
    <t>321 "Podstawowe usługi dla gospodarki i ludności wiejskiej"</t>
  </si>
  <si>
    <t>Nazwa projektu:</t>
  </si>
  <si>
    <t>Budowa sieci kanalizacji sanitarnej w gminie Borowie IV etap: Borowie - Kamionka - Dudka - 2 lata</t>
  </si>
  <si>
    <t>Razem wydatki:</t>
  </si>
  <si>
    <t>z tego : 2011 r.</t>
  </si>
  <si>
    <t>Dział</t>
  </si>
  <si>
    <t>010</t>
  </si>
  <si>
    <t xml:space="preserve">Rozdział </t>
  </si>
  <si>
    <t>01010</t>
  </si>
  <si>
    <t>paragraf</t>
  </si>
  <si>
    <t xml:space="preserve">            2012 r.</t>
  </si>
  <si>
    <t xml:space="preserve">            2013 r.</t>
  </si>
  <si>
    <t>1.2</t>
  </si>
  <si>
    <t>REGIONALNY PROGRAM OPERACYJNY WOJEWÓDZTWA MAZOWIECKIEGO 2007-2013</t>
  </si>
  <si>
    <t>III.  REGIONALNY SYSTEM TRANSPORTOWY</t>
  </si>
  <si>
    <t>3.1 INFRASTRUKTURA DROGOWA</t>
  </si>
  <si>
    <t>"KOMPLEKSOWA PRZEBUDOWA UKŁADU KOMUNIKACYJNEGO DLA POPRAWY SPÓJNOŚCI SPOŁECZNO_GOSPODARCZEJ GMINY BOROWIE"</t>
  </si>
  <si>
    <t>Wydatki bieżące razem:</t>
  </si>
  <si>
    <t>2.1</t>
  </si>
  <si>
    <t>POKL 2007-2013</t>
  </si>
  <si>
    <t>IX Rozwój Wykształcenia i Kompetencji w Regionach</t>
  </si>
  <si>
    <t>9.1 Wyrównanie szans edukacyjnych i zapewnienie wysokości jakości usług edukacyjnych świadczonych w systemie oświaty</t>
  </si>
  <si>
    <t>Wyrównywanie szans edukacyjnych uczniów poprzez dodatkowe zajęcia rozwijające kompetencje kluczowe - Zagrajmy o sukces</t>
  </si>
  <si>
    <t>2012 r.</t>
  </si>
  <si>
    <t>2013 r.</t>
  </si>
  <si>
    <t>2.2</t>
  </si>
  <si>
    <t>…………………….</t>
  </si>
  <si>
    <t>Ogółem (1+2)</t>
  </si>
  <si>
    <t>* wydatki obejmują wydatki bieżące i majątkowe (dotyczace inwestycji rocznych i ujetych w wieloletnim programie inwestycyjnym)</t>
  </si>
  <si>
    <t>** środki własne jst, współfinansowanie z budżetu państwa oraz inne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</si>
</sst>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2">
    <font>
      <sz val="10"/>
      <name val="Arial CE"/>
      <family val="2"/>
    </font>
    <font>
      <sz val="10"/>
      <name val="Arial"/>
      <family val="0"/>
    </font>
    <font>
      <sz val="12"/>
      <name val="Arial CE"/>
      <family val="2"/>
    </font>
    <font>
      <sz val="11"/>
      <name val="Arial CE"/>
      <family val="2"/>
    </font>
    <font>
      <b/>
      <sz val="18"/>
      <name val="Arial CE"/>
      <family val="2"/>
    </font>
    <font>
      <b/>
      <sz val="12"/>
      <name val="Arial CE"/>
      <family val="2"/>
    </font>
    <font>
      <b/>
      <sz val="11"/>
      <name val="Arial CE"/>
      <family val="2"/>
    </font>
    <font>
      <i/>
      <sz val="10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1" fillId="0" borderId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1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right" vertical="center"/>
    </xf>
    <xf numFmtId="0" fontId="6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vertical="center" wrapText="1"/>
    </xf>
    <xf numFmtId="0" fontId="5" fillId="33" borderId="11" xfId="0" applyFont="1" applyFill="1" applyBorder="1" applyAlignment="1">
      <alignment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vertical="center" wrapText="1"/>
    </xf>
    <xf numFmtId="3" fontId="5" fillId="33" borderId="16" xfId="0" applyNumberFormat="1" applyFont="1" applyFill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3" fontId="2" fillId="0" borderId="18" xfId="0" applyNumberFormat="1" applyFont="1" applyBorder="1" applyAlignment="1">
      <alignment vertical="center" wrapText="1"/>
    </xf>
    <xf numFmtId="3" fontId="2" fillId="0" borderId="19" xfId="0" applyNumberFormat="1" applyFont="1" applyBorder="1" applyAlignment="1">
      <alignment vertical="center" wrapText="1"/>
    </xf>
    <xf numFmtId="3" fontId="2" fillId="0" borderId="20" xfId="0" applyNumberFormat="1" applyFont="1" applyBorder="1" applyAlignment="1">
      <alignment vertical="center" wrapText="1"/>
    </xf>
    <xf numFmtId="3" fontId="2" fillId="0" borderId="21" xfId="0" applyNumberFormat="1" applyFont="1" applyBorder="1" applyAlignment="1">
      <alignment vertical="center" wrapText="1"/>
    </xf>
    <xf numFmtId="4" fontId="2" fillId="0" borderId="18" xfId="0" applyNumberFormat="1" applyFont="1" applyBorder="1" applyAlignment="1">
      <alignment vertical="center" wrapText="1"/>
    </xf>
    <xf numFmtId="4" fontId="2" fillId="0" borderId="22" xfId="0" applyNumberFormat="1" applyFont="1" applyBorder="1" applyAlignment="1">
      <alignment vertical="center" wrapText="1"/>
    </xf>
    <xf numFmtId="4" fontId="5" fillId="0" borderId="18" xfId="0" applyNumberFormat="1" applyFont="1" applyBorder="1" applyAlignment="1">
      <alignment vertical="center" wrapText="1"/>
    </xf>
    <xf numFmtId="4" fontId="5" fillId="0" borderId="22" xfId="0" applyNumberFormat="1" applyFont="1" applyBorder="1" applyAlignment="1">
      <alignment vertical="center" wrapText="1"/>
    </xf>
    <xf numFmtId="49" fontId="2" fillId="0" borderId="19" xfId="0" applyNumberFormat="1" applyFont="1" applyBorder="1" applyAlignment="1">
      <alignment horizontal="right" vertical="center" wrapText="1"/>
    </xf>
    <xf numFmtId="1" fontId="2" fillId="0" borderId="20" xfId="0" applyNumberFormat="1" applyFont="1" applyBorder="1" applyAlignment="1">
      <alignment vertical="center" wrapText="1"/>
    </xf>
    <xf numFmtId="1" fontId="2" fillId="0" borderId="21" xfId="0" applyNumberFormat="1" applyFont="1" applyBorder="1" applyAlignment="1">
      <alignment vertical="center" wrapText="1"/>
    </xf>
    <xf numFmtId="1" fontId="2" fillId="0" borderId="19" xfId="0" applyNumberFormat="1" applyFont="1" applyBorder="1" applyAlignment="1">
      <alignment vertical="center" wrapText="1"/>
    </xf>
    <xf numFmtId="49" fontId="2" fillId="0" borderId="20" xfId="0" applyNumberFormat="1" applyFont="1" applyBorder="1" applyAlignment="1">
      <alignment horizontal="right" vertical="center" wrapText="1"/>
    </xf>
    <xf numFmtId="3" fontId="2" fillId="0" borderId="22" xfId="0" applyNumberFormat="1" applyFont="1" applyBorder="1" applyAlignment="1">
      <alignment vertical="center" wrapText="1"/>
    </xf>
    <xf numFmtId="0" fontId="5" fillId="33" borderId="23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vertical="center" wrapText="1"/>
    </xf>
    <xf numFmtId="4" fontId="5" fillId="33" borderId="17" xfId="0" applyNumberFormat="1" applyFont="1" applyFill="1" applyBorder="1" applyAlignment="1">
      <alignment vertical="center" wrapText="1"/>
    </xf>
    <xf numFmtId="3" fontId="5" fillId="33" borderId="17" xfId="0" applyNumberFormat="1" applyFont="1" applyFill="1" applyBorder="1" applyAlignment="1">
      <alignment vertical="center" wrapText="1"/>
    </xf>
    <xf numFmtId="3" fontId="5" fillId="33" borderId="24" xfId="0" applyNumberFormat="1" applyFont="1" applyFill="1" applyBorder="1" applyAlignment="1">
      <alignment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3" xfId="0" applyFont="1" applyBorder="1" applyAlignment="1">
      <alignment vertical="center" wrapText="1"/>
    </xf>
    <xf numFmtId="3" fontId="2" fillId="0" borderId="13" xfId="0" applyNumberFormat="1" applyFont="1" applyBorder="1" applyAlignment="1">
      <alignment vertical="center" wrapText="1"/>
    </xf>
    <xf numFmtId="1" fontId="2" fillId="0" borderId="26" xfId="0" applyNumberFormat="1" applyFont="1" applyBorder="1" applyAlignment="1">
      <alignment vertical="center" wrapText="1"/>
    </xf>
    <xf numFmtId="1" fontId="2" fillId="0" borderId="27" xfId="0" applyNumberFormat="1" applyFont="1" applyBorder="1" applyAlignment="1">
      <alignment vertical="center" wrapText="1"/>
    </xf>
    <xf numFmtId="1" fontId="2" fillId="0" borderId="28" xfId="0" applyNumberFormat="1" applyFont="1" applyBorder="1" applyAlignment="1">
      <alignment vertical="center" wrapText="1"/>
    </xf>
    <xf numFmtId="3" fontId="2" fillId="0" borderId="14" xfId="0" applyNumberFormat="1" applyFont="1" applyBorder="1" applyAlignment="1">
      <alignment vertical="center" wrapText="1"/>
    </xf>
    <xf numFmtId="4" fontId="5" fillId="33" borderId="13" xfId="0" applyNumberFormat="1" applyFont="1" applyFill="1" applyBorder="1" applyAlignment="1">
      <alignment vertical="center" wrapText="1"/>
    </xf>
    <xf numFmtId="4" fontId="5" fillId="33" borderId="14" xfId="0" applyNumberFormat="1" applyFont="1" applyFill="1" applyBorder="1" applyAlignment="1">
      <alignment vertical="center" wrapText="1"/>
    </xf>
    <xf numFmtId="0" fontId="7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left" vertical="center" wrapText="1"/>
    </xf>
    <xf numFmtId="0" fontId="5" fillId="33" borderId="24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22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3" fontId="5" fillId="33" borderId="16" xfId="0" applyNumberFormat="1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3" fontId="2" fillId="0" borderId="29" xfId="0" applyNumberFormat="1" applyFont="1" applyBorder="1" applyAlignment="1">
      <alignment horizontal="left" vertical="center" wrapText="1"/>
    </xf>
    <xf numFmtId="3" fontId="2" fillId="0" borderId="30" xfId="0" applyNumberFormat="1" applyFont="1" applyBorder="1" applyAlignment="1">
      <alignment horizontal="left" vertical="center" wrapText="1"/>
    </xf>
    <xf numFmtId="3" fontId="5" fillId="0" borderId="31" xfId="0" applyNumberFormat="1" applyFont="1" applyBorder="1" applyAlignment="1">
      <alignment horizontal="left" vertical="center" wrapText="1"/>
    </xf>
    <xf numFmtId="3" fontId="5" fillId="33" borderId="17" xfId="0" applyNumberFormat="1" applyFont="1" applyFill="1" applyBorder="1" applyAlignment="1">
      <alignment horizontal="center" vertical="center" wrapText="1"/>
    </xf>
    <xf numFmtId="3" fontId="5" fillId="33" borderId="13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3"/>
  <sheetViews>
    <sheetView tabSelected="1" zoomScale="70" zoomScaleNormal="70" zoomScaleSheetLayoutView="50" zoomScalePageLayoutView="0" workbookViewId="0" topLeftCell="A28">
      <selection activeCell="A1" sqref="A1:IV1"/>
    </sheetView>
  </sheetViews>
  <sheetFormatPr defaultColWidth="9.00390625" defaultRowHeight="12.75"/>
  <cols>
    <col min="1" max="1" width="6.125" style="1" customWidth="1"/>
    <col min="2" max="2" width="24.375" style="1" customWidth="1"/>
    <col min="3" max="3" width="14.75390625" style="1" customWidth="1"/>
    <col min="4" max="4" width="5.375" style="1" customWidth="1"/>
    <col min="5" max="5" width="8.625" style="1" customWidth="1"/>
    <col min="6" max="6" width="7.00390625" style="1" customWidth="1"/>
    <col min="7" max="7" width="16.875" style="1" customWidth="1"/>
    <col min="8" max="8" width="15.625" style="1" customWidth="1"/>
    <col min="9" max="9" width="15.875" style="1" customWidth="1"/>
    <col min="10" max="10" width="18.125" style="1" customWidth="1"/>
    <col min="11" max="11" width="15.375" style="1" customWidth="1"/>
    <col min="12" max="12" width="12.375" style="1" customWidth="1"/>
    <col min="13" max="13" width="12.125" style="1" customWidth="1"/>
    <col min="14" max="14" width="15.00390625" style="1" customWidth="1"/>
    <col min="15" max="15" width="19.625" style="1" customWidth="1"/>
    <col min="16" max="16" width="17.00390625" style="1" customWidth="1"/>
    <col min="17" max="17" width="13.00390625" style="1" customWidth="1"/>
    <col min="18" max="18" width="14.75390625" style="1" customWidth="1"/>
    <col min="19" max="19" width="15.375" style="1" customWidth="1"/>
    <col min="20" max="16384" width="9.125" style="1" customWidth="1"/>
  </cols>
  <sheetData>
    <row r="1" ht="15">
      <c r="S1" s="2"/>
    </row>
    <row r="2" spans="1:19" ht="21" customHeight="1">
      <c r="A2" s="44" t="s">
        <v>0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</row>
    <row r="3" ht="8.25" customHeight="1"/>
    <row r="4" spans="1:19" ht="18.75" customHeight="1">
      <c r="A4" s="45" t="s">
        <v>1</v>
      </c>
      <c r="B4" s="46" t="s">
        <v>2</v>
      </c>
      <c r="C4" s="46" t="s">
        <v>3</v>
      </c>
      <c r="D4" s="46" t="s">
        <v>4</v>
      </c>
      <c r="E4" s="46"/>
      <c r="F4" s="46"/>
      <c r="G4" s="46" t="s">
        <v>5</v>
      </c>
      <c r="H4" s="47" t="s">
        <v>6</v>
      </c>
      <c r="I4" s="47"/>
      <c r="J4" s="48" t="s">
        <v>7</v>
      </c>
      <c r="K4" s="48"/>
      <c r="L4" s="48"/>
      <c r="M4" s="48"/>
      <c r="N4" s="48"/>
      <c r="O4" s="48"/>
      <c r="P4" s="48"/>
      <c r="Q4" s="48"/>
      <c r="R4" s="48"/>
      <c r="S4" s="48"/>
    </row>
    <row r="5" spans="1:19" ht="15" customHeight="1">
      <c r="A5" s="45"/>
      <c r="B5" s="46"/>
      <c r="C5" s="46"/>
      <c r="D5" s="46"/>
      <c r="E5" s="46"/>
      <c r="F5" s="46"/>
      <c r="G5" s="46"/>
      <c r="H5" s="49" t="s">
        <v>8</v>
      </c>
      <c r="I5" s="49" t="s">
        <v>9</v>
      </c>
      <c r="J5" s="50" t="s">
        <v>10</v>
      </c>
      <c r="K5" s="50"/>
      <c r="L5" s="50"/>
      <c r="M5" s="50"/>
      <c r="N5" s="50"/>
      <c r="O5" s="50"/>
      <c r="P5" s="50"/>
      <c r="Q5" s="50"/>
      <c r="R5" s="50"/>
      <c r="S5" s="50"/>
    </row>
    <row r="6" spans="1:19" ht="15.75" customHeight="1">
      <c r="A6" s="45"/>
      <c r="B6" s="46"/>
      <c r="C6" s="46"/>
      <c r="D6" s="46"/>
      <c r="E6" s="46"/>
      <c r="F6" s="46"/>
      <c r="G6" s="46"/>
      <c r="H6" s="46"/>
      <c r="I6" s="46"/>
      <c r="J6" s="49" t="s">
        <v>11</v>
      </c>
      <c r="K6" s="50" t="s">
        <v>12</v>
      </c>
      <c r="L6" s="50"/>
      <c r="M6" s="50"/>
      <c r="N6" s="50"/>
      <c r="O6" s="50"/>
      <c r="P6" s="50"/>
      <c r="Q6" s="50"/>
      <c r="R6" s="50"/>
      <c r="S6" s="50"/>
    </row>
    <row r="7" spans="1:19" ht="15.75" customHeight="1">
      <c r="A7" s="45"/>
      <c r="B7" s="46"/>
      <c r="C7" s="46"/>
      <c r="D7" s="46"/>
      <c r="E7" s="46"/>
      <c r="F7" s="46"/>
      <c r="G7" s="46"/>
      <c r="H7" s="46"/>
      <c r="I7" s="46"/>
      <c r="J7" s="46"/>
      <c r="K7" s="51" t="s">
        <v>13</v>
      </c>
      <c r="L7" s="51"/>
      <c r="M7" s="51"/>
      <c r="N7" s="51"/>
      <c r="O7" s="50" t="s">
        <v>9</v>
      </c>
      <c r="P7" s="50"/>
      <c r="Q7" s="50"/>
      <c r="R7" s="50"/>
      <c r="S7" s="50"/>
    </row>
    <row r="8" spans="1:19" ht="18" customHeight="1">
      <c r="A8" s="45"/>
      <c r="B8" s="46"/>
      <c r="C8" s="46"/>
      <c r="D8" s="46"/>
      <c r="E8" s="46"/>
      <c r="F8" s="46"/>
      <c r="G8" s="46"/>
      <c r="H8" s="46"/>
      <c r="I8" s="46"/>
      <c r="J8" s="46"/>
      <c r="K8" s="49" t="s">
        <v>14</v>
      </c>
      <c r="L8" s="51" t="s">
        <v>15</v>
      </c>
      <c r="M8" s="51"/>
      <c r="N8" s="51"/>
      <c r="O8" s="49" t="s">
        <v>16</v>
      </c>
      <c r="P8" s="50" t="s">
        <v>15</v>
      </c>
      <c r="Q8" s="50"/>
      <c r="R8" s="50"/>
      <c r="S8" s="50"/>
    </row>
    <row r="9" spans="1:19" ht="84.75" customHeight="1">
      <c r="A9" s="45"/>
      <c r="B9" s="46"/>
      <c r="C9" s="46"/>
      <c r="D9" s="3" t="s">
        <v>17</v>
      </c>
      <c r="E9" s="3" t="s">
        <v>18</v>
      </c>
      <c r="F9" s="3" t="s">
        <v>19</v>
      </c>
      <c r="G9" s="46"/>
      <c r="H9" s="46"/>
      <c r="I9" s="46"/>
      <c r="J9" s="46"/>
      <c r="K9" s="46"/>
      <c r="L9" s="4" t="s">
        <v>20</v>
      </c>
      <c r="M9" s="4" t="s">
        <v>21</v>
      </c>
      <c r="N9" s="4" t="s">
        <v>22</v>
      </c>
      <c r="O9" s="49"/>
      <c r="P9" s="4" t="s">
        <v>23</v>
      </c>
      <c r="Q9" s="4" t="s">
        <v>20</v>
      </c>
      <c r="R9" s="4" t="s">
        <v>21</v>
      </c>
      <c r="S9" s="5" t="s">
        <v>24</v>
      </c>
    </row>
    <row r="10" spans="1:19" ht="15.75" customHeight="1">
      <c r="A10" s="6">
        <v>1</v>
      </c>
      <c r="B10" s="7">
        <v>2</v>
      </c>
      <c r="C10" s="7">
        <v>3</v>
      </c>
      <c r="D10" s="52">
        <v>4</v>
      </c>
      <c r="E10" s="52"/>
      <c r="F10" s="52"/>
      <c r="G10" s="7">
        <v>5</v>
      </c>
      <c r="H10" s="7">
        <v>6</v>
      </c>
      <c r="I10" s="7">
        <v>7</v>
      </c>
      <c r="J10" s="7">
        <v>8</v>
      </c>
      <c r="K10" s="7">
        <v>9</v>
      </c>
      <c r="L10" s="7">
        <v>10</v>
      </c>
      <c r="M10" s="7">
        <v>11</v>
      </c>
      <c r="N10" s="7">
        <v>12</v>
      </c>
      <c r="O10" s="7">
        <v>13</v>
      </c>
      <c r="P10" s="7">
        <v>14</v>
      </c>
      <c r="Q10" s="7">
        <v>15</v>
      </c>
      <c r="R10" s="7">
        <v>16</v>
      </c>
      <c r="S10" s="8">
        <v>17</v>
      </c>
    </row>
    <row r="11" spans="1:19" ht="28.5" customHeight="1">
      <c r="A11" s="9">
        <v>1</v>
      </c>
      <c r="B11" s="10" t="s">
        <v>25</v>
      </c>
      <c r="C11" s="53" t="s">
        <v>26</v>
      </c>
      <c r="D11" s="53"/>
      <c r="E11" s="53"/>
      <c r="F11" s="53"/>
      <c r="G11" s="11">
        <f>G16+G28</f>
        <v>7955360</v>
      </c>
      <c r="H11" s="11">
        <f aca="true" t="shared" si="0" ref="H11:S11">H16+H28</f>
        <v>3007606</v>
      </c>
      <c r="I11" s="11">
        <f t="shared" si="0"/>
        <v>4947754</v>
      </c>
      <c r="J11" s="11">
        <f t="shared" si="0"/>
        <v>7955360</v>
      </c>
      <c r="K11" s="11">
        <f t="shared" si="0"/>
        <v>3007606</v>
      </c>
      <c r="L11" s="11">
        <f t="shared" si="0"/>
        <v>0</v>
      </c>
      <c r="M11" s="11">
        <f t="shared" si="0"/>
        <v>0</v>
      </c>
      <c r="N11" s="11">
        <f t="shared" si="0"/>
        <v>3007606</v>
      </c>
      <c r="O11" s="11">
        <f t="shared" si="0"/>
        <v>4947754</v>
      </c>
      <c r="P11" s="11">
        <f t="shared" si="0"/>
        <v>0</v>
      </c>
      <c r="Q11" s="11">
        <f t="shared" si="0"/>
        <v>0</v>
      </c>
      <c r="R11" s="11">
        <f t="shared" si="0"/>
        <v>0</v>
      </c>
      <c r="S11" s="11">
        <f t="shared" si="0"/>
        <v>3243979</v>
      </c>
    </row>
    <row r="12" spans="1:19" ht="15" customHeight="1">
      <c r="A12" s="54" t="s">
        <v>27</v>
      </c>
      <c r="B12" s="12" t="s">
        <v>28</v>
      </c>
      <c r="C12" s="55" t="s">
        <v>29</v>
      </c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</row>
    <row r="13" spans="1:19" ht="15" customHeight="1">
      <c r="A13" s="54"/>
      <c r="B13" s="13" t="s">
        <v>30</v>
      </c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</row>
    <row r="14" spans="1:19" ht="15.75" customHeight="1">
      <c r="A14" s="54"/>
      <c r="B14" s="13" t="s">
        <v>31</v>
      </c>
      <c r="C14" s="56" t="s">
        <v>32</v>
      </c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</row>
    <row r="15" spans="1:19" ht="15.75" customHeight="1">
      <c r="A15" s="54"/>
      <c r="B15" s="13" t="s">
        <v>33</v>
      </c>
      <c r="C15" s="57" t="s">
        <v>34</v>
      </c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</row>
    <row r="16" spans="1:19" ht="21" customHeight="1">
      <c r="A16" s="54"/>
      <c r="B16" s="13" t="s">
        <v>35</v>
      </c>
      <c r="C16" s="14"/>
      <c r="D16" s="15"/>
      <c r="E16" s="16"/>
      <c r="F16" s="17"/>
      <c r="G16" s="18">
        <f>H16+I16</f>
        <v>5695441</v>
      </c>
      <c r="H16" s="18">
        <f>K16</f>
        <v>2668618</v>
      </c>
      <c r="I16" s="18">
        <f>O16</f>
        <v>3026823</v>
      </c>
      <c r="J16" s="18">
        <f>J17+J22</f>
        <v>5695441</v>
      </c>
      <c r="K16" s="18">
        <f>K17+K22</f>
        <v>2668618</v>
      </c>
      <c r="L16" s="18">
        <f aca="true" t="shared" si="1" ref="L16:S16">L18</f>
        <v>0</v>
      </c>
      <c r="M16" s="18">
        <f t="shared" si="1"/>
        <v>0</v>
      </c>
      <c r="N16" s="18">
        <v>2668618</v>
      </c>
      <c r="O16" s="18">
        <f>O17+O22</f>
        <v>3026823</v>
      </c>
      <c r="P16" s="18">
        <f t="shared" si="1"/>
        <v>0</v>
      </c>
      <c r="Q16" s="18">
        <f t="shared" si="1"/>
        <v>0</v>
      </c>
      <c r="R16" s="18">
        <f t="shared" si="1"/>
        <v>0</v>
      </c>
      <c r="S16" s="19">
        <f t="shared" si="1"/>
        <v>1323048</v>
      </c>
    </row>
    <row r="17" spans="1:19" ht="23.25" customHeight="1">
      <c r="A17" s="54"/>
      <c r="B17" s="13" t="s">
        <v>36</v>
      </c>
      <c r="C17" s="14"/>
      <c r="D17" s="15"/>
      <c r="E17" s="16"/>
      <c r="F17" s="17"/>
      <c r="G17" s="20">
        <f aca="true" t="shared" si="2" ref="G17:S17">G16</f>
        <v>5695441</v>
      </c>
      <c r="H17" s="20">
        <f t="shared" si="2"/>
        <v>2668618</v>
      </c>
      <c r="I17" s="20">
        <f t="shared" si="2"/>
        <v>3026823</v>
      </c>
      <c r="J17" s="20">
        <f>J18</f>
        <v>2494440</v>
      </c>
      <c r="K17" s="20">
        <f>K18</f>
        <v>1171392</v>
      </c>
      <c r="L17" s="20">
        <f t="shared" si="2"/>
        <v>0</v>
      </c>
      <c r="M17" s="20">
        <f t="shared" si="2"/>
        <v>0</v>
      </c>
      <c r="N17" s="20">
        <f t="shared" si="2"/>
        <v>2668618</v>
      </c>
      <c r="O17" s="20">
        <f>O18</f>
        <v>1323048</v>
      </c>
      <c r="P17" s="20">
        <f t="shared" si="2"/>
        <v>0</v>
      </c>
      <c r="Q17" s="20">
        <f t="shared" si="2"/>
        <v>0</v>
      </c>
      <c r="R17" s="20">
        <f t="shared" si="2"/>
        <v>0</v>
      </c>
      <c r="S17" s="21">
        <f t="shared" si="2"/>
        <v>1323048</v>
      </c>
    </row>
    <row r="18" spans="1:19" ht="18" customHeight="1">
      <c r="A18" s="54"/>
      <c r="B18" s="13" t="s">
        <v>37</v>
      </c>
      <c r="C18" s="14"/>
      <c r="D18" s="22" t="s">
        <v>38</v>
      </c>
      <c r="E18" s="23"/>
      <c r="F18" s="24"/>
      <c r="G18" s="18">
        <f aca="true" t="shared" si="3" ref="G18:G23">H18+I18</f>
        <v>2494440</v>
      </c>
      <c r="H18" s="18">
        <f>K18</f>
        <v>1171392</v>
      </c>
      <c r="I18" s="18">
        <f>O18</f>
        <v>1323048</v>
      </c>
      <c r="J18" s="18">
        <f>J19</f>
        <v>2494440</v>
      </c>
      <c r="K18" s="18">
        <f aca="true" t="shared" si="4" ref="K18:K23">SUM(L18:N18)</f>
        <v>1171392</v>
      </c>
      <c r="L18" s="18"/>
      <c r="M18" s="18"/>
      <c r="N18" s="18">
        <f>N19</f>
        <v>1171392</v>
      </c>
      <c r="O18" s="18">
        <f aca="true" t="shared" si="5" ref="O18:O23">SUM(P18:S18)</f>
        <v>1323048</v>
      </c>
      <c r="P18" s="18"/>
      <c r="Q18" s="18"/>
      <c r="R18" s="18"/>
      <c r="S18" s="19">
        <f>S19</f>
        <v>1323048</v>
      </c>
    </row>
    <row r="19" spans="1:19" ht="21" customHeight="1">
      <c r="A19" s="54"/>
      <c r="B19" s="13" t="s">
        <v>39</v>
      </c>
      <c r="C19" s="14"/>
      <c r="D19" s="25"/>
      <c r="E19" s="26" t="s">
        <v>40</v>
      </c>
      <c r="F19" s="24"/>
      <c r="G19" s="18">
        <f t="shared" si="3"/>
        <v>2494440</v>
      </c>
      <c r="H19" s="18">
        <f>K19</f>
        <v>1171392</v>
      </c>
      <c r="I19" s="18">
        <f>O19</f>
        <v>1323048</v>
      </c>
      <c r="J19" s="18">
        <f>J20+J21</f>
        <v>2494440</v>
      </c>
      <c r="K19" s="18">
        <f t="shared" si="4"/>
        <v>1171392</v>
      </c>
      <c r="L19" s="18"/>
      <c r="M19" s="18"/>
      <c r="N19" s="18">
        <f>SUM(N20:N21)</f>
        <v>1171392</v>
      </c>
      <c r="O19" s="18">
        <f t="shared" si="5"/>
        <v>1323048</v>
      </c>
      <c r="P19" s="18"/>
      <c r="Q19" s="18"/>
      <c r="R19" s="18"/>
      <c r="S19" s="19">
        <f>SUM(S20:S21)</f>
        <v>1323048</v>
      </c>
    </row>
    <row r="20" spans="1:19" ht="18.75" customHeight="1">
      <c r="A20" s="54"/>
      <c r="B20" s="13" t="s">
        <v>41</v>
      </c>
      <c r="C20" s="14"/>
      <c r="D20" s="25"/>
      <c r="E20" s="23"/>
      <c r="F20" s="24">
        <v>6057</v>
      </c>
      <c r="G20" s="18">
        <f t="shared" si="3"/>
        <v>1323048</v>
      </c>
      <c r="H20" s="18">
        <f>K20</f>
        <v>0</v>
      </c>
      <c r="I20" s="18">
        <f>O20</f>
        <v>1323048</v>
      </c>
      <c r="J20" s="18">
        <f>K20+O20</f>
        <v>1323048</v>
      </c>
      <c r="K20" s="18">
        <f t="shared" si="4"/>
        <v>0</v>
      </c>
      <c r="L20" s="18"/>
      <c r="M20" s="18"/>
      <c r="N20" s="18"/>
      <c r="O20" s="18">
        <f t="shared" si="5"/>
        <v>1323048</v>
      </c>
      <c r="P20" s="18"/>
      <c r="Q20" s="18"/>
      <c r="R20" s="18"/>
      <c r="S20" s="19">
        <v>1323048</v>
      </c>
    </row>
    <row r="21" spans="1:19" ht="15">
      <c r="A21" s="54"/>
      <c r="B21" s="13" t="s">
        <v>41</v>
      </c>
      <c r="C21" s="14"/>
      <c r="D21" s="25"/>
      <c r="E21" s="23"/>
      <c r="F21" s="24">
        <v>6059</v>
      </c>
      <c r="G21" s="18">
        <f t="shared" si="3"/>
        <v>1171392</v>
      </c>
      <c r="H21" s="18">
        <f>K21</f>
        <v>1171392</v>
      </c>
      <c r="I21" s="18">
        <f>O21</f>
        <v>0</v>
      </c>
      <c r="J21" s="18">
        <f>K21+O21</f>
        <v>1171392</v>
      </c>
      <c r="K21" s="18">
        <f t="shared" si="4"/>
        <v>1171392</v>
      </c>
      <c r="L21" s="18"/>
      <c r="M21" s="18"/>
      <c r="N21" s="18">
        <v>1171392</v>
      </c>
      <c r="O21" s="18">
        <f t="shared" si="5"/>
        <v>0</v>
      </c>
      <c r="P21" s="18"/>
      <c r="Q21" s="18"/>
      <c r="R21" s="18"/>
      <c r="S21" s="19"/>
    </row>
    <row r="22" spans="1:19" ht="16.5" customHeight="1">
      <c r="A22" s="54"/>
      <c r="B22" s="13" t="s">
        <v>42</v>
      </c>
      <c r="C22" s="14"/>
      <c r="D22" s="25"/>
      <c r="E22" s="23"/>
      <c r="F22" s="24"/>
      <c r="G22" s="18">
        <f t="shared" si="3"/>
        <v>1703775</v>
      </c>
      <c r="H22" s="18"/>
      <c r="I22" s="18">
        <f>O22</f>
        <v>1703775</v>
      </c>
      <c r="J22" s="18">
        <f>K22+O22</f>
        <v>3201001</v>
      </c>
      <c r="K22" s="18">
        <f t="shared" si="4"/>
        <v>1497226</v>
      </c>
      <c r="L22" s="18"/>
      <c r="M22" s="18"/>
      <c r="N22" s="18">
        <v>1497226</v>
      </c>
      <c r="O22" s="18">
        <f>S22</f>
        <v>1703775</v>
      </c>
      <c r="P22" s="18"/>
      <c r="Q22" s="18"/>
      <c r="R22" s="18"/>
      <c r="S22" s="19">
        <v>1703775</v>
      </c>
    </row>
    <row r="23" spans="1:19" ht="15">
      <c r="A23" s="54"/>
      <c r="B23" s="13" t="s">
        <v>43</v>
      </c>
      <c r="C23" s="14"/>
      <c r="D23" s="25"/>
      <c r="E23" s="23"/>
      <c r="F23" s="24"/>
      <c r="G23" s="18">
        <f t="shared" si="3"/>
        <v>0</v>
      </c>
      <c r="H23" s="18"/>
      <c r="I23" s="18"/>
      <c r="J23" s="18">
        <f>K23+O23</f>
        <v>0</v>
      </c>
      <c r="K23" s="18">
        <f t="shared" si="4"/>
        <v>0</v>
      </c>
      <c r="L23" s="18"/>
      <c r="M23" s="18"/>
      <c r="N23" s="18"/>
      <c r="O23" s="18">
        <f t="shared" si="5"/>
        <v>0</v>
      </c>
      <c r="P23" s="18"/>
      <c r="Q23" s="18"/>
      <c r="R23" s="18"/>
      <c r="S23" s="19"/>
    </row>
    <row r="24" spans="1:19" ht="15" customHeight="1">
      <c r="A24" s="54" t="s">
        <v>44</v>
      </c>
      <c r="B24" s="12" t="s">
        <v>28</v>
      </c>
      <c r="C24" s="55" t="s">
        <v>45</v>
      </c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</row>
    <row r="25" spans="1:19" ht="15" customHeight="1">
      <c r="A25" s="54"/>
      <c r="B25" s="13" t="s">
        <v>30</v>
      </c>
      <c r="C25" s="56" t="s">
        <v>46</v>
      </c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</row>
    <row r="26" spans="1:19" ht="15" customHeight="1">
      <c r="A26" s="54"/>
      <c r="B26" s="13" t="s">
        <v>31</v>
      </c>
      <c r="C26" s="56" t="s">
        <v>47</v>
      </c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</row>
    <row r="27" spans="1:19" ht="15.75" customHeight="1">
      <c r="A27" s="54"/>
      <c r="B27" s="13" t="s">
        <v>33</v>
      </c>
      <c r="C27" s="57" t="s">
        <v>48</v>
      </c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</row>
    <row r="28" spans="1:19" ht="15">
      <c r="A28" s="54"/>
      <c r="B28" s="13" t="s">
        <v>35</v>
      </c>
      <c r="C28" s="14"/>
      <c r="D28" s="15"/>
      <c r="E28" s="16"/>
      <c r="F28" s="17"/>
      <c r="G28" s="18">
        <f>H28+I28</f>
        <v>2259919</v>
      </c>
      <c r="H28" s="18">
        <f>K28</f>
        <v>338988</v>
      </c>
      <c r="I28" s="18">
        <f>O28</f>
        <v>1920931</v>
      </c>
      <c r="J28" s="18">
        <f>J30</f>
        <v>2259919</v>
      </c>
      <c r="K28" s="18">
        <f aca="true" t="shared" si="6" ref="K28:S28">K30</f>
        <v>338988</v>
      </c>
      <c r="L28" s="18">
        <f t="shared" si="6"/>
        <v>0</v>
      </c>
      <c r="M28" s="18">
        <f t="shared" si="6"/>
        <v>0</v>
      </c>
      <c r="N28" s="18">
        <f t="shared" si="6"/>
        <v>338988</v>
      </c>
      <c r="O28" s="18">
        <f t="shared" si="6"/>
        <v>1920931</v>
      </c>
      <c r="P28" s="18">
        <f t="shared" si="6"/>
        <v>0</v>
      </c>
      <c r="Q28" s="18">
        <f t="shared" si="6"/>
        <v>0</v>
      </c>
      <c r="R28" s="18">
        <f t="shared" si="6"/>
        <v>0</v>
      </c>
      <c r="S28" s="19">
        <f t="shared" si="6"/>
        <v>1920931</v>
      </c>
    </row>
    <row r="29" spans="1:19" ht="15.75">
      <c r="A29" s="54"/>
      <c r="B29" s="13" t="s">
        <v>36</v>
      </c>
      <c r="C29" s="14"/>
      <c r="D29" s="15"/>
      <c r="E29" s="16"/>
      <c r="F29" s="17"/>
      <c r="G29" s="20">
        <f aca="true" t="shared" si="7" ref="G29:S29">G28</f>
        <v>2259919</v>
      </c>
      <c r="H29" s="20">
        <f t="shared" si="7"/>
        <v>338988</v>
      </c>
      <c r="I29" s="20">
        <f t="shared" si="7"/>
        <v>1920931</v>
      </c>
      <c r="J29" s="20">
        <f t="shared" si="7"/>
        <v>2259919</v>
      </c>
      <c r="K29" s="20">
        <f t="shared" si="7"/>
        <v>338988</v>
      </c>
      <c r="L29" s="20">
        <f t="shared" si="7"/>
        <v>0</v>
      </c>
      <c r="M29" s="20">
        <f t="shared" si="7"/>
        <v>0</v>
      </c>
      <c r="N29" s="20">
        <f t="shared" si="7"/>
        <v>338988</v>
      </c>
      <c r="O29" s="20">
        <f t="shared" si="7"/>
        <v>1920931</v>
      </c>
      <c r="P29" s="20">
        <f t="shared" si="7"/>
        <v>0</v>
      </c>
      <c r="Q29" s="20">
        <f t="shared" si="7"/>
        <v>0</v>
      </c>
      <c r="R29" s="20">
        <f t="shared" si="7"/>
        <v>0</v>
      </c>
      <c r="S29" s="21">
        <f t="shared" si="7"/>
        <v>1920931</v>
      </c>
    </row>
    <row r="30" spans="1:19" ht="15">
      <c r="A30" s="54"/>
      <c r="B30" s="13" t="s">
        <v>37</v>
      </c>
      <c r="C30" s="14"/>
      <c r="D30" s="25">
        <v>600</v>
      </c>
      <c r="E30" s="23"/>
      <c r="F30" s="24"/>
      <c r="G30" s="18">
        <f aca="true" t="shared" si="8" ref="G30:G35">H30+I30</f>
        <v>2259919</v>
      </c>
      <c r="H30" s="18">
        <f>K30</f>
        <v>338988</v>
      </c>
      <c r="I30" s="18">
        <f>O30</f>
        <v>1920931</v>
      </c>
      <c r="J30" s="18">
        <f>J31</f>
        <v>2259919</v>
      </c>
      <c r="K30" s="18">
        <f aca="true" t="shared" si="9" ref="K30:K35">SUM(L30:N30)</f>
        <v>338988</v>
      </c>
      <c r="L30" s="18"/>
      <c r="M30" s="18"/>
      <c r="N30" s="18">
        <f>N31</f>
        <v>338988</v>
      </c>
      <c r="O30" s="18">
        <f aca="true" t="shared" si="10" ref="O30:O35">SUM(P30:S30)</f>
        <v>1920931</v>
      </c>
      <c r="P30" s="18"/>
      <c r="Q30" s="18"/>
      <c r="R30" s="18"/>
      <c r="S30" s="19">
        <f>S31</f>
        <v>1920931</v>
      </c>
    </row>
    <row r="31" spans="1:19" ht="15">
      <c r="A31" s="54"/>
      <c r="B31" s="13" t="s">
        <v>39</v>
      </c>
      <c r="C31" s="14"/>
      <c r="D31" s="25"/>
      <c r="E31" s="23">
        <v>60016</v>
      </c>
      <c r="F31" s="24"/>
      <c r="G31" s="18">
        <f t="shared" si="8"/>
        <v>2259919</v>
      </c>
      <c r="H31" s="18">
        <f>K31</f>
        <v>338988</v>
      </c>
      <c r="I31" s="18">
        <f>O31</f>
        <v>1920931</v>
      </c>
      <c r="J31" s="18">
        <f>SUM(J32:J35)</f>
        <v>2259919</v>
      </c>
      <c r="K31" s="18">
        <f t="shared" si="9"/>
        <v>338988</v>
      </c>
      <c r="L31" s="18"/>
      <c r="M31" s="18"/>
      <c r="N31" s="18">
        <f>SUM(N32:N33)</f>
        <v>338988</v>
      </c>
      <c r="O31" s="18">
        <f t="shared" si="10"/>
        <v>1920931</v>
      </c>
      <c r="P31" s="18"/>
      <c r="Q31" s="18"/>
      <c r="R31" s="18"/>
      <c r="S31" s="19">
        <f>SUM(S32:S33)</f>
        <v>1920931</v>
      </c>
    </row>
    <row r="32" spans="1:19" ht="15">
      <c r="A32" s="54"/>
      <c r="B32" s="13" t="s">
        <v>41</v>
      </c>
      <c r="C32" s="14"/>
      <c r="D32" s="25"/>
      <c r="E32" s="23"/>
      <c r="F32" s="24">
        <v>6057</v>
      </c>
      <c r="G32" s="18">
        <f t="shared" si="8"/>
        <v>1920931</v>
      </c>
      <c r="H32" s="18">
        <f>K32</f>
        <v>0</v>
      </c>
      <c r="I32" s="18">
        <f>O32</f>
        <v>1920931</v>
      </c>
      <c r="J32" s="18">
        <f>K32+O32</f>
        <v>1920931</v>
      </c>
      <c r="K32" s="18">
        <f t="shared" si="9"/>
        <v>0</v>
      </c>
      <c r="L32" s="18"/>
      <c r="M32" s="18"/>
      <c r="N32" s="18"/>
      <c r="O32" s="18">
        <f t="shared" si="10"/>
        <v>1920931</v>
      </c>
      <c r="P32" s="18"/>
      <c r="Q32" s="18"/>
      <c r="R32" s="18"/>
      <c r="S32" s="19">
        <v>1920931</v>
      </c>
    </row>
    <row r="33" spans="1:19" ht="15">
      <c r="A33" s="54"/>
      <c r="B33" s="13" t="s">
        <v>41</v>
      </c>
      <c r="C33" s="14"/>
      <c r="D33" s="25"/>
      <c r="E33" s="23"/>
      <c r="F33" s="24">
        <v>6059</v>
      </c>
      <c r="G33" s="18">
        <f t="shared" si="8"/>
        <v>338988</v>
      </c>
      <c r="H33" s="18">
        <f>K33</f>
        <v>338988</v>
      </c>
      <c r="I33" s="18">
        <f>O33</f>
        <v>0</v>
      </c>
      <c r="J33" s="18">
        <f>K33+O33</f>
        <v>338988</v>
      </c>
      <c r="K33" s="18">
        <f t="shared" si="9"/>
        <v>338988</v>
      </c>
      <c r="L33" s="18"/>
      <c r="M33" s="18"/>
      <c r="N33" s="18">
        <v>338988</v>
      </c>
      <c r="O33" s="18">
        <f t="shared" si="10"/>
        <v>0</v>
      </c>
      <c r="P33" s="18"/>
      <c r="Q33" s="18"/>
      <c r="R33" s="18"/>
      <c r="S33" s="19"/>
    </row>
    <row r="34" spans="1:19" ht="15">
      <c r="A34" s="54"/>
      <c r="B34" s="13" t="s">
        <v>42</v>
      </c>
      <c r="C34" s="14"/>
      <c r="D34" s="25"/>
      <c r="E34" s="23"/>
      <c r="F34" s="24"/>
      <c r="G34" s="18">
        <f t="shared" si="8"/>
        <v>0</v>
      </c>
      <c r="H34" s="18"/>
      <c r="I34" s="18"/>
      <c r="J34" s="18">
        <f>K34+O34</f>
        <v>0</v>
      </c>
      <c r="K34" s="18">
        <f t="shared" si="9"/>
        <v>0</v>
      </c>
      <c r="L34" s="18"/>
      <c r="M34" s="18"/>
      <c r="N34" s="18"/>
      <c r="O34" s="18">
        <f t="shared" si="10"/>
        <v>0</v>
      </c>
      <c r="P34" s="18"/>
      <c r="Q34" s="18"/>
      <c r="R34" s="18"/>
      <c r="S34" s="19"/>
    </row>
    <row r="35" spans="1:19" ht="15">
      <c r="A35" s="54"/>
      <c r="B35" s="13" t="s">
        <v>43</v>
      </c>
      <c r="C35" s="14"/>
      <c r="D35" s="25"/>
      <c r="E35" s="23"/>
      <c r="F35" s="24"/>
      <c r="G35" s="14">
        <f t="shared" si="8"/>
        <v>0</v>
      </c>
      <c r="H35" s="14"/>
      <c r="I35" s="14"/>
      <c r="J35" s="14">
        <f>K35+O35</f>
        <v>0</v>
      </c>
      <c r="K35" s="14">
        <f t="shared" si="9"/>
        <v>0</v>
      </c>
      <c r="L35" s="14"/>
      <c r="M35" s="14"/>
      <c r="N35" s="14"/>
      <c r="O35" s="14">
        <f t="shared" si="10"/>
        <v>0</v>
      </c>
      <c r="P35" s="14"/>
      <c r="Q35" s="14"/>
      <c r="R35" s="14"/>
      <c r="S35" s="27"/>
    </row>
    <row r="36" spans="1:19" ht="32.25" customHeight="1">
      <c r="A36" s="28">
        <v>2</v>
      </c>
      <c r="B36" s="29" t="s">
        <v>49</v>
      </c>
      <c r="C36" s="58" t="s">
        <v>26</v>
      </c>
      <c r="D36" s="58"/>
      <c r="E36" s="58"/>
      <c r="F36" s="58"/>
      <c r="G36" s="30">
        <f>G41</f>
        <v>29340</v>
      </c>
      <c r="H36" s="30">
        <f aca="true" t="shared" si="11" ref="H36:S36">H41</f>
        <v>4401</v>
      </c>
      <c r="I36" s="30">
        <f t="shared" si="11"/>
        <v>24939</v>
      </c>
      <c r="J36" s="30">
        <f t="shared" si="11"/>
        <v>29340</v>
      </c>
      <c r="K36" s="30">
        <f t="shared" si="11"/>
        <v>4401</v>
      </c>
      <c r="L36" s="30">
        <f t="shared" si="11"/>
        <v>0</v>
      </c>
      <c r="M36" s="30">
        <f t="shared" si="11"/>
        <v>0</v>
      </c>
      <c r="N36" s="30">
        <f t="shared" si="11"/>
        <v>4401</v>
      </c>
      <c r="O36" s="30">
        <f t="shared" si="11"/>
        <v>24939</v>
      </c>
      <c r="P36" s="31">
        <f t="shared" si="11"/>
        <v>0</v>
      </c>
      <c r="Q36" s="31">
        <f t="shared" si="11"/>
        <v>0</v>
      </c>
      <c r="R36" s="31">
        <f t="shared" si="11"/>
        <v>0</v>
      </c>
      <c r="S36" s="32">
        <f t="shared" si="11"/>
        <v>24939</v>
      </c>
    </row>
    <row r="37" spans="1:19" ht="15" customHeight="1">
      <c r="A37" s="54" t="s">
        <v>50</v>
      </c>
      <c r="B37" s="12" t="s">
        <v>28</v>
      </c>
      <c r="C37" s="55" t="s">
        <v>51</v>
      </c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</row>
    <row r="38" spans="1:19" ht="21.75" customHeight="1">
      <c r="A38" s="54"/>
      <c r="B38" s="13" t="s">
        <v>30</v>
      </c>
      <c r="C38" s="56" t="s">
        <v>52</v>
      </c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</row>
    <row r="39" spans="1:19" ht="15" customHeight="1">
      <c r="A39" s="54"/>
      <c r="B39" s="13" t="s">
        <v>31</v>
      </c>
      <c r="C39" s="56" t="s">
        <v>53</v>
      </c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</row>
    <row r="40" spans="1:19" ht="15.75" customHeight="1">
      <c r="A40" s="54"/>
      <c r="B40" s="13" t="s">
        <v>33</v>
      </c>
      <c r="C40" s="57" t="s">
        <v>54</v>
      </c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</row>
    <row r="41" spans="1:19" ht="15">
      <c r="A41" s="54"/>
      <c r="B41" s="13" t="s">
        <v>35</v>
      </c>
      <c r="C41" s="14"/>
      <c r="D41" s="15"/>
      <c r="E41" s="16"/>
      <c r="F41" s="17"/>
      <c r="G41" s="18">
        <f>H41+I41</f>
        <v>29340</v>
      </c>
      <c r="H41" s="18">
        <f>K41</f>
        <v>4401</v>
      </c>
      <c r="I41" s="18">
        <f>O41</f>
        <v>24939</v>
      </c>
      <c r="J41" s="18">
        <f>J43</f>
        <v>29340</v>
      </c>
      <c r="K41" s="18">
        <f aca="true" t="shared" si="12" ref="K41:S41">K43</f>
        <v>4401</v>
      </c>
      <c r="L41" s="18">
        <f t="shared" si="12"/>
        <v>0</v>
      </c>
      <c r="M41" s="18">
        <f t="shared" si="12"/>
        <v>0</v>
      </c>
      <c r="N41" s="18">
        <f t="shared" si="12"/>
        <v>4401</v>
      </c>
      <c r="O41" s="18">
        <f t="shared" si="12"/>
        <v>24939</v>
      </c>
      <c r="P41" s="18">
        <f t="shared" si="12"/>
        <v>0</v>
      </c>
      <c r="Q41" s="18">
        <f t="shared" si="12"/>
        <v>0</v>
      </c>
      <c r="R41" s="18">
        <f t="shared" si="12"/>
        <v>0</v>
      </c>
      <c r="S41" s="19">
        <f t="shared" si="12"/>
        <v>24939</v>
      </c>
    </row>
    <row r="42" spans="1:19" ht="15.75">
      <c r="A42" s="54"/>
      <c r="B42" s="13" t="s">
        <v>36</v>
      </c>
      <c r="C42" s="14"/>
      <c r="D42" s="15"/>
      <c r="E42" s="16"/>
      <c r="F42" s="17"/>
      <c r="G42" s="20">
        <f aca="true" t="shared" si="13" ref="G42:S42">G41</f>
        <v>29340</v>
      </c>
      <c r="H42" s="20">
        <f t="shared" si="13"/>
        <v>4401</v>
      </c>
      <c r="I42" s="20">
        <f t="shared" si="13"/>
        <v>24939</v>
      </c>
      <c r="J42" s="20">
        <f t="shared" si="13"/>
        <v>29340</v>
      </c>
      <c r="K42" s="20">
        <f t="shared" si="13"/>
        <v>4401</v>
      </c>
      <c r="L42" s="20">
        <f t="shared" si="13"/>
        <v>0</v>
      </c>
      <c r="M42" s="20">
        <f t="shared" si="13"/>
        <v>0</v>
      </c>
      <c r="N42" s="20">
        <f t="shared" si="13"/>
        <v>4401</v>
      </c>
      <c r="O42" s="20">
        <f t="shared" si="13"/>
        <v>24939</v>
      </c>
      <c r="P42" s="20">
        <f t="shared" si="13"/>
        <v>0</v>
      </c>
      <c r="Q42" s="20">
        <f t="shared" si="13"/>
        <v>0</v>
      </c>
      <c r="R42" s="20">
        <f t="shared" si="13"/>
        <v>0</v>
      </c>
      <c r="S42" s="21">
        <f t="shared" si="13"/>
        <v>24939</v>
      </c>
    </row>
    <row r="43" spans="1:19" ht="15">
      <c r="A43" s="54"/>
      <c r="B43" s="13" t="s">
        <v>37</v>
      </c>
      <c r="C43" s="14"/>
      <c r="D43" s="25">
        <v>926</v>
      </c>
      <c r="E43" s="23"/>
      <c r="F43" s="24"/>
      <c r="G43" s="18">
        <f aca="true" t="shared" si="14" ref="G43:G48">H43+I43</f>
        <v>29340</v>
      </c>
      <c r="H43" s="18">
        <f>K43</f>
        <v>4401</v>
      </c>
      <c r="I43" s="18">
        <f>O43</f>
        <v>24939</v>
      </c>
      <c r="J43" s="18">
        <f>J44</f>
        <v>29340</v>
      </c>
      <c r="K43" s="18">
        <f aca="true" t="shared" si="15" ref="K43:K48">SUM(L43:N43)</f>
        <v>4401</v>
      </c>
      <c r="L43" s="18"/>
      <c r="M43" s="18"/>
      <c r="N43" s="18">
        <f>N44</f>
        <v>4401</v>
      </c>
      <c r="O43" s="18">
        <f aca="true" t="shared" si="16" ref="O43:O48">SUM(P43:S43)</f>
        <v>24939</v>
      </c>
      <c r="P43" s="18"/>
      <c r="Q43" s="18"/>
      <c r="R43" s="18"/>
      <c r="S43" s="19">
        <f>S44</f>
        <v>24939</v>
      </c>
    </row>
    <row r="44" spans="1:19" ht="15">
      <c r="A44" s="54"/>
      <c r="B44" s="13" t="s">
        <v>39</v>
      </c>
      <c r="C44" s="14"/>
      <c r="D44" s="25"/>
      <c r="E44" s="23">
        <v>92605</v>
      </c>
      <c r="F44" s="24"/>
      <c r="G44" s="18">
        <f t="shared" si="14"/>
        <v>29340</v>
      </c>
      <c r="H44" s="18">
        <f>K44</f>
        <v>4401</v>
      </c>
      <c r="I44" s="18">
        <f>O44</f>
        <v>24939</v>
      </c>
      <c r="J44" s="18">
        <f>SUM(J45:J49)</f>
        <v>29340</v>
      </c>
      <c r="K44" s="18">
        <f t="shared" si="15"/>
        <v>4401</v>
      </c>
      <c r="L44" s="18"/>
      <c r="M44" s="18"/>
      <c r="N44" s="18">
        <f>SUM(N45:N46)</f>
        <v>4401</v>
      </c>
      <c r="O44" s="18">
        <f t="shared" si="16"/>
        <v>24939</v>
      </c>
      <c r="P44" s="18"/>
      <c r="Q44" s="18"/>
      <c r="R44" s="18"/>
      <c r="S44" s="19">
        <f>SUM(S45:S46)</f>
        <v>24939</v>
      </c>
    </row>
    <row r="45" spans="1:19" ht="15">
      <c r="A45" s="54"/>
      <c r="B45" s="13" t="s">
        <v>41</v>
      </c>
      <c r="C45" s="14"/>
      <c r="D45" s="25"/>
      <c r="E45" s="23"/>
      <c r="F45" s="24">
        <v>4177</v>
      </c>
      <c r="G45" s="18">
        <f t="shared" si="14"/>
        <v>24939</v>
      </c>
      <c r="H45" s="18">
        <f>K45</f>
        <v>0</v>
      </c>
      <c r="I45" s="18">
        <f>O45</f>
        <v>24939</v>
      </c>
      <c r="J45" s="18">
        <f>K45+O45</f>
        <v>24939</v>
      </c>
      <c r="K45" s="18">
        <f t="shared" si="15"/>
        <v>0</v>
      </c>
      <c r="L45" s="18"/>
      <c r="M45" s="18"/>
      <c r="N45" s="18"/>
      <c r="O45" s="18">
        <f t="shared" si="16"/>
        <v>24939</v>
      </c>
      <c r="P45" s="18"/>
      <c r="Q45" s="18"/>
      <c r="R45" s="18"/>
      <c r="S45" s="19">
        <v>24939</v>
      </c>
    </row>
    <row r="46" spans="1:19" ht="15">
      <c r="A46" s="54"/>
      <c r="B46" s="13" t="s">
        <v>41</v>
      </c>
      <c r="C46" s="14"/>
      <c r="D46" s="25"/>
      <c r="E46" s="23"/>
      <c r="F46" s="24">
        <v>4179</v>
      </c>
      <c r="G46" s="18">
        <f t="shared" si="14"/>
        <v>4401</v>
      </c>
      <c r="H46" s="18">
        <f>K46</f>
        <v>4401</v>
      </c>
      <c r="I46" s="18">
        <f>O46</f>
        <v>0</v>
      </c>
      <c r="J46" s="18">
        <f>K46+O46</f>
        <v>4401</v>
      </c>
      <c r="K46" s="18">
        <f t="shared" si="15"/>
        <v>4401</v>
      </c>
      <c r="L46" s="18"/>
      <c r="M46" s="18"/>
      <c r="N46" s="18">
        <v>4401</v>
      </c>
      <c r="O46" s="18">
        <f t="shared" si="16"/>
        <v>0</v>
      </c>
      <c r="P46" s="18"/>
      <c r="Q46" s="18"/>
      <c r="R46" s="18"/>
      <c r="S46" s="19"/>
    </row>
    <row r="47" spans="1:19" ht="15">
      <c r="A47" s="54"/>
      <c r="B47" s="33" t="s">
        <v>55</v>
      </c>
      <c r="C47" s="14"/>
      <c r="D47" s="25"/>
      <c r="E47" s="23"/>
      <c r="F47" s="2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27"/>
    </row>
    <row r="48" spans="1:19" ht="15">
      <c r="A48" s="54"/>
      <c r="B48" s="33" t="s">
        <v>56</v>
      </c>
      <c r="C48" s="14"/>
      <c r="D48" s="25"/>
      <c r="E48" s="23"/>
      <c r="F48" s="24"/>
      <c r="G48" s="14">
        <f t="shared" si="14"/>
        <v>0</v>
      </c>
      <c r="H48" s="14"/>
      <c r="I48" s="14"/>
      <c r="J48" s="14">
        <f>K48+O48</f>
        <v>0</v>
      </c>
      <c r="K48" s="14">
        <f t="shared" si="15"/>
        <v>0</v>
      </c>
      <c r="L48" s="14"/>
      <c r="M48" s="14"/>
      <c r="N48" s="14"/>
      <c r="O48" s="14">
        <f t="shared" si="16"/>
        <v>0</v>
      </c>
      <c r="P48" s="14"/>
      <c r="Q48" s="14"/>
      <c r="R48" s="14"/>
      <c r="S48" s="27"/>
    </row>
    <row r="49" spans="1:19" ht="15">
      <c r="A49" s="34" t="s">
        <v>57</v>
      </c>
      <c r="B49" s="35" t="s">
        <v>58</v>
      </c>
      <c r="C49" s="36"/>
      <c r="D49" s="37"/>
      <c r="E49" s="38"/>
      <c r="F49" s="39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40"/>
    </row>
    <row r="50" spans="1:19" ht="16.5" customHeight="1">
      <c r="A50" s="45" t="s">
        <v>59</v>
      </c>
      <c r="B50" s="45"/>
      <c r="C50" s="59" t="s">
        <v>26</v>
      </c>
      <c r="D50" s="59"/>
      <c r="E50" s="59"/>
      <c r="F50" s="59"/>
      <c r="G50" s="41">
        <f aca="true" t="shared" si="17" ref="G50:S50">G11+G36</f>
        <v>7984700</v>
      </c>
      <c r="H50" s="41">
        <f t="shared" si="17"/>
        <v>3012007</v>
      </c>
      <c r="I50" s="41">
        <f t="shared" si="17"/>
        <v>4972693</v>
      </c>
      <c r="J50" s="41">
        <f t="shared" si="17"/>
        <v>7984700</v>
      </c>
      <c r="K50" s="41">
        <f t="shared" si="17"/>
        <v>3012007</v>
      </c>
      <c r="L50" s="41">
        <f t="shared" si="17"/>
        <v>0</v>
      </c>
      <c r="M50" s="41">
        <f t="shared" si="17"/>
        <v>0</v>
      </c>
      <c r="N50" s="41">
        <f t="shared" si="17"/>
        <v>3012007</v>
      </c>
      <c r="O50" s="41">
        <f t="shared" si="17"/>
        <v>4972693</v>
      </c>
      <c r="P50" s="41">
        <f t="shared" si="17"/>
        <v>0</v>
      </c>
      <c r="Q50" s="41">
        <f t="shared" si="17"/>
        <v>0</v>
      </c>
      <c r="R50" s="41">
        <f t="shared" si="17"/>
        <v>0</v>
      </c>
      <c r="S50" s="42">
        <f t="shared" si="17"/>
        <v>3268918</v>
      </c>
    </row>
    <row r="52" ht="15">
      <c r="A52" s="43" t="s">
        <v>60</v>
      </c>
    </row>
    <row r="53" ht="15">
      <c r="A53" s="43" t="s">
        <v>61</v>
      </c>
    </row>
  </sheetData>
  <sheetProtection selectLockedCells="1" selectUnlockedCells="1"/>
  <mergeCells count="39">
    <mergeCell ref="A37:A48"/>
    <mergeCell ref="C37:S37"/>
    <mergeCell ref="C38:S38"/>
    <mergeCell ref="C39:S39"/>
    <mergeCell ref="C40:S40"/>
    <mergeCell ref="A50:B50"/>
    <mergeCell ref="C50:F50"/>
    <mergeCell ref="A24:A35"/>
    <mergeCell ref="C24:S24"/>
    <mergeCell ref="C25:S25"/>
    <mergeCell ref="C26:S26"/>
    <mergeCell ref="C27:S27"/>
    <mergeCell ref="C36:F36"/>
    <mergeCell ref="D10:F10"/>
    <mergeCell ref="C11:F11"/>
    <mergeCell ref="A12:A23"/>
    <mergeCell ref="C12:S12"/>
    <mergeCell ref="C13:S13"/>
    <mergeCell ref="C14:S14"/>
    <mergeCell ref="C15:S15"/>
    <mergeCell ref="J5:S5"/>
    <mergeCell ref="J6:J9"/>
    <mergeCell ref="K6:S6"/>
    <mergeCell ref="K7:N7"/>
    <mergeCell ref="O7:S7"/>
    <mergeCell ref="K8:K9"/>
    <mergeCell ref="L8:N8"/>
    <mergeCell ref="O8:O9"/>
    <mergeCell ref="P8:S8"/>
    <mergeCell ref="A2:S2"/>
    <mergeCell ref="A4:A9"/>
    <mergeCell ref="B4:B9"/>
    <mergeCell ref="C4:C9"/>
    <mergeCell ref="D4:F8"/>
    <mergeCell ref="G4:G9"/>
    <mergeCell ref="H4:I4"/>
    <mergeCell ref="J4:S4"/>
    <mergeCell ref="H5:H9"/>
    <mergeCell ref="I5:I9"/>
  </mergeCells>
  <printOptions horizontalCentered="1"/>
  <pageMargins left="0.1968503937007874" right="0.1968503937007874" top="0.984251968503937" bottom="0.5905511811023623" header="0.5118110236220472" footer="0.5118110236220472"/>
  <pageSetup horizontalDpi="300" verticalDpi="300" orientation="landscape" paperSize="9" scale="51" r:id="rId1"/>
  <headerFooter alignWithMargins="0">
    <oddHeader>&amp;R&amp;11Załącznik Nr 1
do Uchwały Nr III/9/2010
Rady Gminy Borowie
z dnia 28 grudnia 2010 roku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Hanna Ośko</cp:lastModifiedBy>
  <cp:lastPrinted>2011-01-03T08:08:03Z</cp:lastPrinted>
  <dcterms:modified xsi:type="dcterms:W3CDTF">2011-01-03T08:09:05Z</dcterms:modified>
  <cp:category/>
  <cp:version/>
  <cp:contentType/>
  <cp:contentStatus/>
</cp:coreProperties>
</file>