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'Arkusz1'!$A$1:$G$84</definedName>
  </definedNames>
  <calcPr fullCalcOnLoad="1"/>
</workbook>
</file>

<file path=xl/sharedStrings.xml><?xml version="1.0" encoding="utf-8"?>
<sst xmlns="http://schemas.openxmlformats.org/spreadsheetml/2006/main" count="97" uniqueCount="47">
  <si>
    <t>Wykonanie dotacji celowych</t>
  </si>
  <si>
    <t>zleconych ustawami Gminie Borowie</t>
  </si>
  <si>
    <t>Dział</t>
  </si>
  <si>
    <t>Rozdział</t>
  </si>
  <si>
    <t>§</t>
  </si>
  <si>
    <t>Wyszczególnienie</t>
  </si>
  <si>
    <t>Plan na</t>
  </si>
  <si>
    <t>Wykonanie</t>
  </si>
  <si>
    <t>%</t>
  </si>
  <si>
    <t>za rok</t>
  </si>
  <si>
    <t>wyk.</t>
  </si>
  <si>
    <t>010</t>
  </si>
  <si>
    <t>Rolnictwo i Łowiectwo</t>
  </si>
  <si>
    <t>2010</t>
  </si>
  <si>
    <t>Dotacje celowe otrzymane z budżetu</t>
  </si>
  <si>
    <t xml:space="preserve">państwa na realizację zadań </t>
  </si>
  <si>
    <t>bieżących z zakresu administracji</t>
  </si>
  <si>
    <t>Administracja publiczna</t>
  </si>
  <si>
    <t>Urzędy wojewódzkie</t>
  </si>
  <si>
    <t>Urzędy naczelnych organów władzy</t>
  </si>
  <si>
    <t>państwowej, kontroli i ochrony prawa</t>
  </si>
  <si>
    <t>oraz sądownictwa</t>
  </si>
  <si>
    <t>Bezpieczeństwo publiczne i ochrona</t>
  </si>
  <si>
    <t>przeciwpożarowa</t>
  </si>
  <si>
    <t>Obrona cywilna</t>
  </si>
  <si>
    <t>Pomoc społeczna</t>
  </si>
  <si>
    <t>Świadczenia rodzinne oraz składki</t>
  </si>
  <si>
    <t>na ubezpieczenia emerytalne i rentowe</t>
  </si>
  <si>
    <t>z ubezpieczenia społecznego</t>
  </si>
  <si>
    <t>Składki na ubezpieczenia zdrowotne</t>
  </si>
  <si>
    <t xml:space="preserve">za osoby pobierające niektóre </t>
  </si>
  <si>
    <t>świadczenia z pomocy społecznej</t>
  </si>
  <si>
    <t>oraz niektóre śiwadczenia rodzinne</t>
  </si>
  <si>
    <t>Zasiłki i pomoc w naturze oraz składki</t>
  </si>
  <si>
    <t>na ubezpieczenia społeczne i zdrowotne</t>
  </si>
  <si>
    <t>Usługi opiekuńcze i specjalistyczne</t>
  </si>
  <si>
    <t>usługi opiekuńcze</t>
  </si>
  <si>
    <t>Razem</t>
  </si>
  <si>
    <t>01095</t>
  </si>
  <si>
    <t>po zmianach</t>
  </si>
  <si>
    <t>Pozostała działalność</t>
  </si>
  <si>
    <t>Wybory do Parlamentu Europejskiego</t>
  </si>
  <si>
    <t>rok 2009</t>
  </si>
  <si>
    <t>za rok 2009 r.</t>
  </si>
  <si>
    <t>rządowej oraz, innych zadań zleconych</t>
  </si>
  <si>
    <t>gminie (związkom gmin) ustawami</t>
  </si>
  <si>
    <t>na zadania z zakresu administracji rządowej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</si>
</sst>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1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33" borderId="22" xfId="0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49" fontId="5" fillId="0" borderId="24" xfId="0" applyNumberFormat="1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49" fontId="3" fillId="34" borderId="15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49" fontId="3" fillId="35" borderId="29" xfId="0" applyNumberFormat="1" applyFont="1" applyFill="1" applyBorder="1" applyAlignment="1">
      <alignment/>
    </xf>
    <xf numFmtId="0" fontId="3" fillId="35" borderId="29" xfId="0" applyFont="1" applyFill="1" applyBorder="1" applyAlignment="1">
      <alignment/>
    </xf>
    <xf numFmtId="49" fontId="5" fillId="33" borderId="25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49" fontId="3" fillId="34" borderId="29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 horizontal="left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49" fontId="3" fillId="34" borderId="29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49" fontId="3" fillId="34" borderId="27" xfId="0" applyNumberFormat="1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49" fontId="3" fillId="34" borderId="31" xfId="0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2" fontId="3" fillId="34" borderId="36" xfId="0" applyNumberFormat="1" applyFont="1" applyFill="1" applyBorder="1" applyAlignment="1">
      <alignment horizontal="right" vertical="top"/>
    </xf>
    <xf numFmtId="2" fontId="3" fillId="34" borderId="40" xfId="0" applyNumberFormat="1" applyFont="1" applyFill="1" applyBorder="1" applyAlignment="1">
      <alignment horizontal="right" vertical="top"/>
    </xf>
    <xf numFmtId="164" fontId="3" fillId="34" borderId="29" xfId="0" applyNumberFormat="1" applyFont="1" applyFill="1" applyBorder="1" applyAlignment="1">
      <alignment horizontal="right" vertical="top"/>
    </xf>
    <xf numFmtId="164" fontId="3" fillId="34" borderId="41" xfId="0" applyNumberFormat="1" applyFont="1" applyFill="1" applyBorder="1" applyAlignment="1">
      <alignment horizontal="right" vertical="top"/>
    </xf>
    <xf numFmtId="2" fontId="3" fillId="34" borderId="42" xfId="0" applyNumberFormat="1" applyFont="1" applyFill="1" applyBorder="1" applyAlignment="1">
      <alignment horizontal="right" vertical="top"/>
    </xf>
    <xf numFmtId="164" fontId="5" fillId="33" borderId="25" xfId="0" applyNumberFormat="1" applyFont="1" applyFill="1" applyBorder="1" applyAlignment="1">
      <alignment horizontal="right" vertical="top"/>
    </xf>
    <xf numFmtId="164" fontId="5" fillId="33" borderId="43" xfId="0" applyNumberFormat="1" applyFont="1" applyFill="1" applyBorder="1" applyAlignment="1">
      <alignment horizontal="right" vertical="top"/>
    </xf>
    <xf numFmtId="2" fontId="5" fillId="33" borderId="38" xfId="0" applyNumberFormat="1" applyFont="1" applyFill="1" applyBorder="1" applyAlignment="1">
      <alignment horizontal="right" vertical="top"/>
    </xf>
    <xf numFmtId="164" fontId="5" fillId="0" borderId="24" xfId="0" applyNumberFormat="1" applyFont="1" applyBorder="1" applyAlignment="1">
      <alignment horizontal="right" vertical="top"/>
    </xf>
    <xf numFmtId="4" fontId="5" fillId="0" borderId="44" xfId="0" applyNumberFormat="1" applyFont="1" applyBorder="1" applyAlignment="1">
      <alignment horizontal="right" vertical="top"/>
    </xf>
    <xf numFmtId="2" fontId="5" fillId="0" borderId="39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/>
    </xf>
    <xf numFmtId="4" fontId="5" fillId="0" borderId="45" xfId="0" applyNumberFormat="1" applyFont="1" applyBorder="1" applyAlignment="1">
      <alignment horizontal="right" vertical="top"/>
    </xf>
    <xf numFmtId="2" fontId="5" fillId="0" borderId="37" xfId="0" applyNumberFormat="1" applyFont="1" applyBorder="1" applyAlignment="1">
      <alignment horizontal="right" vertical="top"/>
    </xf>
    <xf numFmtId="164" fontId="5" fillId="33" borderId="15" xfId="0" applyNumberFormat="1" applyFont="1" applyFill="1" applyBorder="1" applyAlignment="1">
      <alignment horizontal="right" vertical="top"/>
    </xf>
    <xf numFmtId="164" fontId="5" fillId="33" borderId="45" xfId="0" applyNumberFormat="1" applyFont="1" applyFill="1" applyBorder="1" applyAlignment="1">
      <alignment horizontal="right" vertical="top"/>
    </xf>
    <xf numFmtId="2" fontId="5" fillId="33" borderId="37" xfId="0" applyNumberFormat="1" applyFont="1" applyFill="1" applyBorder="1" applyAlignment="1">
      <alignment horizontal="right" vertical="top"/>
    </xf>
    <xf numFmtId="164" fontId="3" fillId="34" borderId="27" xfId="0" applyNumberFormat="1" applyFont="1" applyFill="1" applyBorder="1" applyAlignment="1">
      <alignment horizontal="right" vertical="top"/>
    </xf>
    <xf numFmtId="164" fontId="3" fillId="34" borderId="46" xfId="0" applyNumberFormat="1" applyFont="1" applyFill="1" applyBorder="1" applyAlignment="1">
      <alignment horizontal="right" vertical="top"/>
    </xf>
    <xf numFmtId="164" fontId="3" fillId="34" borderId="15" xfId="0" applyNumberFormat="1" applyFont="1" applyFill="1" applyBorder="1" applyAlignment="1">
      <alignment horizontal="right" vertical="top"/>
    </xf>
    <xf numFmtId="4" fontId="3" fillId="34" borderId="45" xfId="0" applyNumberFormat="1" applyFont="1" applyFill="1" applyBorder="1" applyAlignment="1">
      <alignment horizontal="right" vertical="top"/>
    </xf>
    <xf numFmtId="2" fontId="3" fillId="34" borderId="37" xfId="0" applyNumberFormat="1" applyFont="1" applyFill="1" applyBorder="1" applyAlignment="1">
      <alignment horizontal="right" vertical="top"/>
    </xf>
    <xf numFmtId="164" fontId="3" fillId="34" borderId="31" xfId="0" applyNumberFormat="1" applyFont="1" applyFill="1" applyBorder="1" applyAlignment="1">
      <alignment horizontal="right" vertical="top"/>
    </xf>
    <xf numFmtId="4" fontId="3" fillId="34" borderId="47" xfId="0" applyNumberFormat="1" applyFont="1" applyFill="1" applyBorder="1" applyAlignment="1">
      <alignment horizontal="right" vertical="top"/>
    </xf>
    <xf numFmtId="4" fontId="5" fillId="33" borderId="45" xfId="0" applyNumberFormat="1" applyFont="1" applyFill="1" applyBorder="1" applyAlignment="1">
      <alignment horizontal="right" vertical="top"/>
    </xf>
    <xf numFmtId="4" fontId="5" fillId="33" borderId="43" xfId="0" applyNumberFormat="1" applyFont="1" applyFill="1" applyBorder="1" applyAlignment="1">
      <alignment horizontal="right" vertical="top"/>
    </xf>
    <xf numFmtId="164" fontId="5" fillId="33" borderId="22" xfId="0" applyNumberFormat="1" applyFont="1" applyFill="1" applyBorder="1" applyAlignment="1">
      <alignment horizontal="right" vertical="top"/>
    </xf>
    <xf numFmtId="164" fontId="5" fillId="33" borderId="48" xfId="0" applyNumberFormat="1" applyFont="1" applyFill="1" applyBorder="1" applyAlignment="1">
      <alignment horizontal="right" vertical="top"/>
    </xf>
    <xf numFmtId="2" fontId="5" fillId="33" borderId="49" xfId="0" applyNumberFormat="1" applyFont="1" applyFill="1" applyBorder="1" applyAlignment="1">
      <alignment horizontal="right" vertical="top"/>
    </xf>
    <xf numFmtId="164" fontId="5" fillId="0" borderId="14" xfId="0" applyNumberFormat="1" applyFont="1" applyBorder="1" applyAlignment="1">
      <alignment horizontal="right" vertical="top"/>
    </xf>
    <xf numFmtId="2" fontId="5" fillId="33" borderId="50" xfId="0" applyNumberFormat="1" applyFont="1" applyFill="1" applyBorder="1" applyAlignment="1">
      <alignment horizontal="right" vertical="top"/>
    </xf>
    <xf numFmtId="4" fontId="3" fillId="34" borderId="41" xfId="0" applyNumberFormat="1" applyFont="1" applyFill="1" applyBorder="1" applyAlignment="1">
      <alignment horizontal="right" vertical="top"/>
    </xf>
    <xf numFmtId="164" fontId="5" fillId="33" borderId="27" xfId="0" applyNumberFormat="1" applyFont="1" applyFill="1" applyBorder="1" applyAlignment="1">
      <alignment horizontal="right" vertical="top"/>
    </xf>
    <xf numFmtId="164" fontId="5" fillId="33" borderId="46" xfId="0" applyNumberFormat="1" applyFont="1" applyFill="1" applyBorder="1" applyAlignment="1">
      <alignment horizontal="right" vertical="top"/>
    </xf>
    <xf numFmtId="2" fontId="5" fillId="33" borderId="36" xfId="0" applyNumberFormat="1" applyFont="1" applyFill="1" applyBorder="1" applyAlignment="1">
      <alignment horizontal="right" vertical="top"/>
    </xf>
    <xf numFmtId="164" fontId="5" fillId="33" borderId="24" xfId="0" applyNumberFormat="1" applyFont="1" applyFill="1" applyBorder="1" applyAlignment="1">
      <alignment horizontal="right" vertical="top"/>
    </xf>
    <xf numFmtId="164" fontId="5" fillId="33" borderId="44" xfId="0" applyNumberFormat="1" applyFont="1" applyFill="1" applyBorder="1" applyAlignment="1">
      <alignment horizontal="right" vertical="top"/>
    </xf>
    <xf numFmtId="2" fontId="5" fillId="33" borderId="39" xfId="0" applyNumberFormat="1" applyFont="1" applyFill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2" fontId="5" fillId="0" borderId="52" xfId="0" applyNumberFormat="1" applyFont="1" applyBorder="1" applyAlignment="1">
      <alignment horizontal="right" vertical="top"/>
    </xf>
    <xf numFmtId="164" fontId="3" fillId="35" borderId="29" xfId="0" applyNumberFormat="1" applyFont="1" applyFill="1" applyBorder="1" applyAlignment="1">
      <alignment horizontal="right" vertical="top"/>
    </xf>
    <xf numFmtId="164" fontId="3" fillId="35" borderId="41" xfId="0" applyNumberFormat="1" applyFont="1" applyFill="1" applyBorder="1" applyAlignment="1">
      <alignment horizontal="right" vertical="top"/>
    </xf>
    <xf numFmtId="2" fontId="3" fillId="35" borderId="42" xfId="0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9" fontId="5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164" fontId="5" fillId="0" borderId="31" xfId="0" applyNumberFormat="1" applyFont="1" applyBorder="1" applyAlignment="1">
      <alignment horizontal="right" vertical="top"/>
    </xf>
    <xf numFmtId="4" fontId="5" fillId="0" borderId="47" xfId="0" applyNumberFormat="1" applyFont="1" applyBorder="1" applyAlignment="1">
      <alignment horizontal="right" vertical="top"/>
    </xf>
    <xf numFmtId="2" fontId="5" fillId="0" borderId="40" xfId="0" applyNumberFormat="1" applyFont="1" applyBorder="1" applyAlignment="1">
      <alignment horizontal="right" vertical="top"/>
    </xf>
    <xf numFmtId="2" fontId="3" fillId="34" borderId="36" xfId="0" applyNumberFormat="1" applyFont="1" applyFill="1" applyBorder="1" applyAlignment="1">
      <alignment horizontal="right" vertical="top"/>
    </xf>
    <xf numFmtId="2" fontId="3" fillId="34" borderId="4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view="pageBreakPreview" zoomScaleNormal="75" zoomScaleSheetLayoutView="100" zoomScalePageLayoutView="0" workbookViewId="0" topLeftCell="A76">
      <selection activeCell="D74" sqref="D74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6.375" style="1" customWidth="1"/>
    <col min="4" max="4" width="47.25390625" style="0" customWidth="1"/>
    <col min="5" max="5" width="17.25390625" style="0" customWidth="1"/>
    <col min="6" max="6" width="16.75390625" style="0" customWidth="1"/>
    <col min="7" max="7" width="8.625" style="2" customWidth="1"/>
  </cols>
  <sheetData>
    <row r="2" spans="3:5" ht="20.25">
      <c r="C2" s="3"/>
      <c r="D2" s="125" t="s">
        <v>0</v>
      </c>
      <c r="E2" s="125"/>
    </row>
    <row r="3" spans="2:6" ht="18" customHeight="1">
      <c r="B3" s="125" t="s">
        <v>46</v>
      </c>
      <c r="C3" s="125"/>
      <c r="D3" s="125"/>
      <c r="E3" s="125"/>
      <c r="F3" s="125"/>
    </row>
    <row r="4" spans="3:5" ht="18.75" customHeight="1">
      <c r="C4" s="125" t="s">
        <v>1</v>
      </c>
      <c r="D4" s="125"/>
      <c r="E4" s="125"/>
    </row>
    <row r="5" spans="3:5" ht="20.25">
      <c r="C5" s="3"/>
      <c r="D5" s="125" t="s">
        <v>43</v>
      </c>
      <c r="E5" s="125"/>
    </row>
    <row r="7" ht="13.5" thickBot="1"/>
    <row r="8" spans="1:7" ht="15.75">
      <c r="A8" s="16" t="s">
        <v>2</v>
      </c>
      <c r="B8" s="17" t="s">
        <v>3</v>
      </c>
      <c r="C8" s="18" t="s">
        <v>4</v>
      </c>
      <c r="D8" s="19" t="s">
        <v>5</v>
      </c>
      <c r="E8" s="19" t="s">
        <v>6</v>
      </c>
      <c r="F8" s="65" t="s">
        <v>7</v>
      </c>
      <c r="G8" s="69" t="s">
        <v>8</v>
      </c>
    </row>
    <row r="9" spans="1:7" ht="15.75">
      <c r="A9" s="13"/>
      <c r="B9" s="4"/>
      <c r="C9" s="5"/>
      <c r="D9" s="4"/>
      <c r="E9" s="4" t="s">
        <v>42</v>
      </c>
      <c r="F9" s="66" t="s">
        <v>9</v>
      </c>
      <c r="G9" s="70" t="s">
        <v>10</v>
      </c>
    </row>
    <row r="10" spans="1:7" ht="15.75">
      <c r="A10" s="20"/>
      <c r="B10" s="6"/>
      <c r="C10" s="7"/>
      <c r="D10" s="6"/>
      <c r="E10" s="8" t="s">
        <v>39</v>
      </c>
      <c r="F10" s="67">
        <v>2009</v>
      </c>
      <c r="G10" s="71"/>
    </row>
    <row r="11" spans="1:7" ht="16.5" thickBot="1">
      <c r="A11" s="21">
        <v>1</v>
      </c>
      <c r="B11" s="9">
        <v>2</v>
      </c>
      <c r="C11" s="10">
        <v>3</v>
      </c>
      <c r="D11" s="9">
        <v>4</v>
      </c>
      <c r="E11" s="9">
        <v>5</v>
      </c>
      <c r="F11" s="68">
        <v>6</v>
      </c>
      <c r="G11" s="72">
        <v>7</v>
      </c>
    </row>
    <row r="12" spans="1:7" ht="16.5" thickBot="1">
      <c r="A12" s="50" t="s">
        <v>11</v>
      </c>
      <c r="B12" s="51"/>
      <c r="C12" s="52"/>
      <c r="D12" s="53" t="s">
        <v>12</v>
      </c>
      <c r="E12" s="75">
        <f>E13</f>
        <v>151258</v>
      </c>
      <c r="F12" s="76">
        <f>F13</f>
        <v>151257.52</v>
      </c>
      <c r="G12" s="77">
        <f>F12/E12*100</f>
        <v>99.99968266141295</v>
      </c>
    </row>
    <row r="13" spans="1:7" ht="15">
      <c r="A13" s="24"/>
      <c r="B13" s="48" t="s">
        <v>38</v>
      </c>
      <c r="C13" s="48"/>
      <c r="D13" s="49" t="s">
        <v>40</v>
      </c>
      <c r="E13" s="78">
        <f>SUM(E14:E18)</f>
        <v>151258</v>
      </c>
      <c r="F13" s="79">
        <f>SUM(F14:F18)</f>
        <v>151257.52</v>
      </c>
      <c r="G13" s="80">
        <f>F13/E13*100</f>
        <v>99.99968266141295</v>
      </c>
    </row>
    <row r="14" spans="1:7" ht="15">
      <c r="A14" s="24"/>
      <c r="B14" s="25"/>
      <c r="C14" s="26" t="s">
        <v>13</v>
      </c>
      <c r="D14" s="27" t="s">
        <v>14</v>
      </c>
      <c r="E14" s="81">
        <v>151258</v>
      </c>
      <c r="F14" s="82">
        <v>151257.52</v>
      </c>
      <c r="G14" s="83">
        <f>F14/E14*100</f>
        <v>99.99968266141295</v>
      </c>
    </row>
    <row r="15" spans="1:7" ht="15">
      <c r="A15" s="24"/>
      <c r="B15" s="28"/>
      <c r="C15" s="29"/>
      <c r="D15" s="12" t="s">
        <v>15</v>
      </c>
      <c r="E15" s="84"/>
      <c r="F15" s="85"/>
      <c r="G15" s="86"/>
    </row>
    <row r="16" spans="1:7" ht="15">
      <c r="A16" s="24"/>
      <c r="B16" s="28"/>
      <c r="C16" s="29"/>
      <c r="D16" s="12" t="s">
        <v>16</v>
      </c>
      <c r="E16" s="84"/>
      <c r="F16" s="85"/>
      <c r="G16" s="86"/>
    </row>
    <row r="17" spans="1:7" ht="15">
      <c r="A17" s="24"/>
      <c r="B17" s="28"/>
      <c r="C17" s="29"/>
      <c r="D17" s="12" t="s">
        <v>44</v>
      </c>
      <c r="E17" s="84"/>
      <c r="F17" s="85"/>
      <c r="G17" s="86"/>
    </row>
    <row r="18" spans="1:7" ht="15.75" thickBot="1">
      <c r="A18" s="24"/>
      <c r="B18" s="28"/>
      <c r="C18" s="29"/>
      <c r="D18" s="12" t="s">
        <v>45</v>
      </c>
      <c r="E18" s="84"/>
      <c r="F18" s="85"/>
      <c r="G18" s="86"/>
    </row>
    <row r="19" spans="1:7" ht="16.5" thickBot="1">
      <c r="A19" s="54">
        <v>750</v>
      </c>
      <c r="B19" s="55"/>
      <c r="C19" s="56"/>
      <c r="D19" s="55" t="s">
        <v>17</v>
      </c>
      <c r="E19" s="75">
        <f>E20</f>
        <v>63376</v>
      </c>
      <c r="F19" s="76">
        <f>F20</f>
        <v>63376</v>
      </c>
      <c r="G19" s="77">
        <f>F19/E19*100</f>
        <v>100</v>
      </c>
    </row>
    <row r="20" spans="1:7" ht="15">
      <c r="A20" s="30"/>
      <c r="B20" s="39">
        <v>75011</v>
      </c>
      <c r="C20" s="40"/>
      <c r="D20" s="39" t="s">
        <v>18</v>
      </c>
      <c r="E20" s="87">
        <f>SUM(E21:E25)</f>
        <v>63376</v>
      </c>
      <c r="F20" s="88">
        <f>SUM(F21:F25)</f>
        <v>63376</v>
      </c>
      <c r="G20" s="89">
        <f>F20/E20*100</f>
        <v>100</v>
      </c>
    </row>
    <row r="21" spans="1:7" ht="15">
      <c r="A21" s="30"/>
      <c r="B21" s="27"/>
      <c r="C21" s="31" t="s">
        <v>13</v>
      </c>
      <c r="D21" s="27" t="s">
        <v>14</v>
      </c>
      <c r="E21" s="81">
        <v>63376</v>
      </c>
      <c r="F21" s="82">
        <v>63376</v>
      </c>
      <c r="G21" s="83">
        <f>F21/E21*100</f>
        <v>100</v>
      </c>
    </row>
    <row r="22" spans="1:7" ht="15">
      <c r="A22" s="30"/>
      <c r="B22" s="12"/>
      <c r="C22" s="15"/>
      <c r="D22" s="12" t="s">
        <v>15</v>
      </c>
      <c r="E22" s="84"/>
      <c r="F22" s="85"/>
      <c r="G22" s="86"/>
    </row>
    <row r="23" spans="1:7" ht="15">
      <c r="A23" s="30"/>
      <c r="B23" s="12"/>
      <c r="C23" s="15"/>
      <c r="D23" s="12" t="s">
        <v>16</v>
      </c>
      <c r="E23" s="84"/>
      <c r="F23" s="85"/>
      <c r="G23" s="86"/>
    </row>
    <row r="24" spans="1:7" ht="15">
      <c r="A24" s="30"/>
      <c r="B24" s="12"/>
      <c r="C24" s="15"/>
      <c r="D24" s="12" t="s">
        <v>44</v>
      </c>
      <c r="E24" s="84"/>
      <c r="F24" s="85"/>
      <c r="G24" s="86"/>
    </row>
    <row r="25" spans="1:7" ht="15.75" thickBot="1">
      <c r="A25" s="30"/>
      <c r="B25" s="12"/>
      <c r="C25" s="15"/>
      <c r="D25" s="12" t="s">
        <v>45</v>
      </c>
      <c r="E25" s="84"/>
      <c r="F25" s="85"/>
      <c r="G25" s="86"/>
    </row>
    <row r="26" spans="1:7" ht="15.75">
      <c r="A26" s="57">
        <v>751</v>
      </c>
      <c r="B26" s="58"/>
      <c r="C26" s="59"/>
      <c r="D26" s="58" t="s">
        <v>19</v>
      </c>
      <c r="E26" s="90">
        <f>E29+E37</f>
        <v>10327</v>
      </c>
      <c r="F26" s="91">
        <f>F29+F37</f>
        <v>10327</v>
      </c>
      <c r="G26" s="73">
        <f>F26/E26*100</f>
        <v>100</v>
      </c>
    </row>
    <row r="27" spans="1:7" ht="15.75">
      <c r="A27" s="32"/>
      <c r="B27" s="33"/>
      <c r="C27" s="34"/>
      <c r="D27" s="33" t="s">
        <v>20</v>
      </c>
      <c r="E27" s="92"/>
      <c r="F27" s="93"/>
      <c r="G27" s="94"/>
    </row>
    <row r="28" spans="1:7" ht="16.5" thickBot="1">
      <c r="A28" s="60"/>
      <c r="B28" s="61"/>
      <c r="C28" s="62"/>
      <c r="D28" s="61" t="s">
        <v>21</v>
      </c>
      <c r="E28" s="95"/>
      <c r="F28" s="96"/>
      <c r="G28" s="74"/>
    </row>
    <row r="29" spans="1:7" ht="15">
      <c r="A29" s="30"/>
      <c r="B29" s="37">
        <v>75101</v>
      </c>
      <c r="C29" s="38"/>
      <c r="D29" s="37" t="s">
        <v>19</v>
      </c>
      <c r="E29" s="87">
        <f>SUM(E32:E36)</f>
        <v>813</v>
      </c>
      <c r="F29" s="88">
        <f>SUM(F32:F36)</f>
        <v>813</v>
      </c>
      <c r="G29" s="89">
        <f>F29/E29*100</f>
        <v>100</v>
      </c>
    </row>
    <row r="30" spans="1:7" ht="15">
      <c r="A30" s="30"/>
      <c r="B30" s="37"/>
      <c r="C30" s="38"/>
      <c r="D30" s="37" t="s">
        <v>20</v>
      </c>
      <c r="E30" s="87"/>
      <c r="F30" s="97"/>
      <c r="G30" s="89"/>
    </row>
    <row r="31" spans="1:7" ht="15">
      <c r="A31" s="30"/>
      <c r="B31" s="39"/>
      <c r="C31" s="40"/>
      <c r="D31" s="39" t="s">
        <v>21</v>
      </c>
      <c r="E31" s="78"/>
      <c r="F31" s="98"/>
      <c r="G31" s="80"/>
    </row>
    <row r="32" spans="1:7" ht="15">
      <c r="A32" s="30"/>
      <c r="B32" s="27"/>
      <c r="C32" s="31" t="s">
        <v>13</v>
      </c>
      <c r="D32" s="27" t="s">
        <v>14</v>
      </c>
      <c r="E32" s="81">
        <v>813</v>
      </c>
      <c r="F32" s="82">
        <v>813</v>
      </c>
      <c r="G32" s="83">
        <f>F32/E32*100</f>
        <v>100</v>
      </c>
    </row>
    <row r="33" spans="1:7" ht="15">
      <c r="A33" s="30"/>
      <c r="B33" s="12"/>
      <c r="C33" s="15"/>
      <c r="D33" s="12" t="s">
        <v>15</v>
      </c>
      <c r="E33" s="84"/>
      <c r="F33" s="85"/>
      <c r="G33" s="86"/>
    </row>
    <row r="34" spans="1:7" ht="15">
      <c r="A34" s="30"/>
      <c r="B34" s="12"/>
      <c r="C34" s="15"/>
      <c r="D34" s="12" t="s">
        <v>16</v>
      </c>
      <c r="E34" s="84"/>
      <c r="F34" s="85"/>
      <c r="G34" s="86"/>
    </row>
    <row r="35" spans="1:7" ht="15">
      <c r="A35" s="30"/>
      <c r="B35" s="12"/>
      <c r="C35" s="15"/>
      <c r="D35" s="12" t="s">
        <v>44</v>
      </c>
      <c r="E35" s="84"/>
      <c r="F35" s="85"/>
      <c r="G35" s="86"/>
    </row>
    <row r="36" spans="1:7" ht="15">
      <c r="A36" s="30"/>
      <c r="B36" s="12"/>
      <c r="C36" s="15"/>
      <c r="D36" s="12" t="s">
        <v>45</v>
      </c>
      <c r="E36" s="84"/>
      <c r="F36" s="85"/>
      <c r="G36" s="86"/>
    </row>
    <row r="37" spans="1:7" ht="15">
      <c r="A37" s="30"/>
      <c r="B37" s="22">
        <v>75113</v>
      </c>
      <c r="C37" s="23"/>
      <c r="D37" s="22" t="s">
        <v>41</v>
      </c>
      <c r="E37" s="99">
        <f>SUM(E38:E42)</f>
        <v>9514</v>
      </c>
      <c r="F37" s="100">
        <f>SUM(F38:F42)</f>
        <v>9514</v>
      </c>
      <c r="G37" s="101">
        <f>F37/E37*100</f>
        <v>100</v>
      </c>
    </row>
    <row r="38" spans="1:7" ht="15">
      <c r="A38" s="30"/>
      <c r="B38" s="11"/>
      <c r="C38" s="14"/>
      <c r="D38" s="27" t="s">
        <v>14</v>
      </c>
      <c r="E38" s="102">
        <v>9514</v>
      </c>
      <c r="F38" s="85">
        <v>9514</v>
      </c>
      <c r="G38" s="86">
        <f>F38/E38*100</f>
        <v>100</v>
      </c>
    </row>
    <row r="39" spans="1:7" ht="15">
      <c r="A39" s="30"/>
      <c r="B39" s="12"/>
      <c r="C39" s="15"/>
      <c r="D39" s="12" t="s">
        <v>15</v>
      </c>
      <c r="E39" s="84"/>
      <c r="F39" s="85"/>
      <c r="G39" s="86"/>
    </row>
    <row r="40" spans="1:7" ht="15">
      <c r="A40" s="30"/>
      <c r="B40" s="12"/>
      <c r="C40" s="15"/>
      <c r="D40" s="12" t="s">
        <v>16</v>
      </c>
      <c r="E40" s="84"/>
      <c r="F40" s="85"/>
      <c r="G40" s="86"/>
    </row>
    <row r="41" spans="1:7" ht="15">
      <c r="A41" s="30"/>
      <c r="B41" s="12"/>
      <c r="C41" s="15"/>
      <c r="D41" s="12" t="s">
        <v>44</v>
      </c>
      <c r="E41" s="84"/>
      <c r="F41" s="85"/>
      <c r="G41" s="86"/>
    </row>
    <row r="42" spans="1:7" ht="15.75" thickBot="1">
      <c r="A42" s="30"/>
      <c r="B42" s="12"/>
      <c r="C42" s="15"/>
      <c r="D42" s="12" t="s">
        <v>45</v>
      </c>
      <c r="E42" s="84"/>
      <c r="F42" s="85"/>
      <c r="G42" s="86"/>
    </row>
    <row r="43" spans="1:7" ht="15.75">
      <c r="A43" s="57">
        <v>754</v>
      </c>
      <c r="B43" s="63"/>
      <c r="C43" s="59"/>
      <c r="D43" s="58" t="s">
        <v>22</v>
      </c>
      <c r="E43" s="90">
        <f>E45</f>
        <v>400</v>
      </c>
      <c r="F43" s="91">
        <f>F45</f>
        <v>400</v>
      </c>
      <c r="G43" s="123">
        <f>F43/E43*100</f>
        <v>100</v>
      </c>
    </row>
    <row r="44" spans="1:7" ht="16.5" thickBot="1">
      <c r="A44" s="60"/>
      <c r="B44" s="64"/>
      <c r="C44" s="62"/>
      <c r="D44" s="61" t="s">
        <v>23</v>
      </c>
      <c r="E44" s="95"/>
      <c r="F44" s="96"/>
      <c r="G44" s="124"/>
    </row>
    <row r="45" spans="1:7" ht="15">
      <c r="A45" s="30"/>
      <c r="B45" s="39">
        <v>75414</v>
      </c>
      <c r="C45" s="40"/>
      <c r="D45" s="39" t="s">
        <v>24</v>
      </c>
      <c r="E45" s="78">
        <f>SUM(E46:E50)</f>
        <v>400</v>
      </c>
      <c r="F45" s="79">
        <f>SUM(F46:F50)</f>
        <v>400</v>
      </c>
      <c r="G45" s="103">
        <f>F45/E45*100</f>
        <v>100</v>
      </c>
    </row>
    <row r="46" spans="1:7" ht="15">
      <c r="A46" s="30"/>
      <c r="B46" s="12"/>
      <c r="C46" s="15" t="s">
        <v>13</v>
      </c>
      <c r="D46" s="27" t="s">
        <v>14</v>
      </c>
      <c r="E46" s="84">
        <v>400</v>
      </c>
      <c r="F46" s="85">
        <v>400</v>
      </c>
      <c r="G46" s="86">
        <f>F46/E46*100</f>
        <v>100</v>
      </c>
    </row>
    <row r="47" spans="1:7" ht="15" customHeight="1">
      <c r="A47" s="30"/>
      <c r="B47" s="12"/>
      <c r="C47" s="15"/>
      <c r="D47" s="12" t="s">
        <v>15</v>
      </c>
      <c r="E47" s="84"/>
      <c r="F47" s="85"/>
      <c r="G47" s="86"/>
    </row>
    <row r="48" spans="1:7" ht="15">
      <c r="A48" s="30"/>
      <c r="B48" s="12"/>
      <c r="C48" s="15"/>
      <c r="D48" s="12" t="s">
        <v>16</v>
      </c>
      <c r="E48" s="84"/>
      <c r="F48" s="85"/>
      <c r="G48" s="86"/>
    </row>
    <row r="49" spans="1:7" ht="15">
      <c r="A49" s="30"/>
      <c r="B49" s="12"/>
      <c r="C49" s="15"/>
      <c r="D49" s="12" t="s">
        <v>44</v>
      </c>
      <c r="E49" s="84"/>
      <c r="F49" s="85"/>
      <c r="G49" s="86"/>
    </row>
    <row r="50" spans="1:7" ht="15.75" thickBot="1">
      <c r="A50" s="30"/>
      <c r="B50" s="12"/>
      <c r="C50" s="15"/>
      <c r="D50" s="12" t="s">
        <v>45</v>
      </c>
      <c r="E50" s="84"/>
      <c r="F50" s="85"/>
      <c r="G50" s="86"/>
    </row>
    <row r="51" spans="1:7" ht="16.5" thickBot="1">
      <c r="A51" s="54">
        <v>852</v>
      </c>
      <c r="B51" s="55"/>
      <c r="C51" s="56"/>
      <c r="D51" s="55" t="s">
        <v>25</v>
      </c>
      <c r="E51" s="75">
        <f>E52+E61+E70+E77</f>
        <v>1610865</v>
      </c>
      <c r="F51" s="104">
        <f>F52+F61+F70+F77</f>
        <v>1610865</v>
      </c>
      <c r="G51" s="77">
        <f>F51/E51*100</f>
        <v>100</v>
      </c>
    </row>
    <row r="52" spans="1:7" ht="15">
      <c r="A52" s="30"/>
      <c r="B52" s="37">
        <v>85212</v>
      </c>
      <c r="C52" s="38"/>
      <c r="D52" s="37" t="s">
        <v>26</v>
      </c>
      <c r="E52" s="87">
        <f>SUM(E55:E60)</f>
        <v>1580534</v>
      </c>
      <c r="F52" s="88">
        <f>SUM(F55:F60)</f>
        <v>1580534</v>
      </c>
      <c r="G52" s="89">
        <f>(F52/E52)*100</f>
        <v>100</v>
      </c>
    </row>
    <row r="53" spans="1:7" ht="15">
      <c r="A53" s="30"/>
      <c r="B53" s="37"/>
      <c r="C53" s="38"/>
      <c r="D53" s="37" t="s">
        <v>27</v>
      </c>
      <c r="E53" s="87"/>
      <c r="F53" s="97"/>
      <c r="G53" s="89"/>
    </row>
    <row r="54" spans="1:7" ht="15">
      <c r="A54" s="30"/>
      <c r="B54" s="37"/>
      <c r="C54" s="38"/>
      <c r="D54" s="37" t="s">
        <v>28</v>
      </c>
      <c r="E54" s="87"/>
      <c r="F54" s="97"/>
      <c r="G54" s="89"/>
    </row>
    <row r="55" spans="1:7" ht="15">
      <c r="A55" s="30"/>
      <c r="B55" s="11"/>
      <c r="C55" s="31" t="s">
        <v>13</v>
      </c>
      <c r="D55" s="27" t="s">
        <v>14</v>
      </c>
      <c r="E55" s="81">
        <v>1580534</v>
      </c>
      <c r="F55" s="82">
        <v>1580534</v>
      </c>
      <c r="G55" s="83">
        <f>F55/E55*100</f>
        <v>100</v>
      </c>
    </row>
    <row r="56" spans="1:7" ht="15">
      <c r="A56" s="30"/>
      <c r="B56" s="12"/>
      <c r="C56" s="15"/>
      <c r="D56" s="12" t="s">
        <v>15</v>
      </c>
      <c r="E56" s="84"/>
      <c r="F56" s="85"/>
      <c r="G56" s="86"/>
    </row>
    <row r="57" spans="1:7" ht="15">
      <c r="A57" s="30"/>
      <c r="B57" s="12"/>
      <c r="C57" s="15"/>
      <c r="D57" s="12" t="s">
        <v>16</v>
      </c>
      <c r="E57" s="84"/>
      <c r="F57" s="85"/>
      <c r="G57" s="86"/>
    </row>
    <row r="58" spans="1:7" ht="15">
      <c r="A58" s="30"/>
      <c r="B58" s="12"/>
      <c r="C58" s="15"/>
      <c r="D58" s="12" t="s">
        <v>44</v>
      </c>
      <c r="E58" s="84"/>
      <c r="F58" s="85"/>
      <c r="G58" s="86"/>
    </row>
    <row r="59" spans="1:7" ht="15">
      <c r="A59" s="30"/>
      <c r="B59" s="12"/>
      <c r="C59" s="15"/>
      <c r="D59" s="12" t="s">
        <v>45</v>
      </c>
      <c r="E59" s="84"/>
      <c r="F59" s="85"/>
      <c r="G59" s="86"/>
    </row>
    <row r="60" spans="1:7" ht="16.5" thickBot="1">
      <c r="A60" s="116"/>
      <c r="B60" s="117"/>
      <c r="C60" s="118"/>
      <c r="D60" s="119"/>
      <c r="E60" s="120"/>
      <c r="F60" s="121"/>
      <c r="G60" s="122"/>
    </row>
    <row r="61" spans="1:7" ht="15">
      <c r="A61" s="41"/>
      <c r="B61" s="42">
        <v>85213</v>
      </c>
      <c r="C61" s="43"/>
      <c r="D61" s="42" t="s">
        <v>29</v>
      </c>
      <c r="E61" s="105">
        <f>SUM(E65:E69)</f>
        <v>1787</v>
      </c>
      <c r="F61" s="106">
        <f>SUM(F65:F69)</f>
        <v>1787</v>
      </c>
      <c r="G61" s="107">
        <f>(F61/E61)*100</f>
        <v>100</v>
      </c>
    </row>
    <row r="62" spans="1:7" ht="15">
      <c r="A62" s="30"/>
      <c r="B62" s="37"/>
      <c r="C62" s="38"/>
      <c r="D62" s="37" t="s">
        <v>30</v>
      </c>
      <c r="E62" s="87"/>
      <c r="F62" s="97"/>
      <c r="G62" s="89"/>
    </row>
    <row r="63" spans="1:7" ht="15">
      <c r="A63" s="30"/>
      <c r="B63" s="37"/>
      <c r="C63" s="38"/>
      <c r="D63" s="37" t="s">
        <v>31</v>
      </c>
      <c r="E63" s="87"/>
      <c r="F63" s="97"/>
      <c r="G63" s="89"/>
    </row>
    <row r="64" spans="1:7" ht="15">
      <c r="A64" s="30"/>
      <c r="B64" s="39"/>
      <c r="C64" s="40"/>
      <c r="D64" s="39" t="s">
        <v>32</v>
      </c>
      <c r="E64" s="78"/>
      <c r="F64" s="98"/>
      <c r="G64" s="80"/>
    </row>
    <row r="65" spans="1:7" ht="15">
      <c r="A65" s="30"/>
      <c r="B65" s="27"/>
      <c r="C65" s="31" t="s">
        <v>13</v>
      </c>
      <c r="D65" s="27" t="s">
        <v>14</v>
      </c>
      <c r="E65" s="81">
        <v>1787</v>
      </c>
      <c r="F65" s="82">
        <v>1787</v>
      </c>
      <c r="G65" s="83">
        <f>F65/E65*100</f>
        <v>100</v>
      </c>
    </row>
    <row r="66" spans="1:7" ht="15">
      <c r="A66" s="30"/>
      <c r="B66" s="12"/>
      <c r="C66" s="15"/>
      <c r="D66" s="12" t="s">
        <v>15</v>
      </c>
      <c r="E66" s="84"/>
      <c r="F66" s="85"/>
      <c r="G66" s="86"/>
    </row>
    <row r="67" spans="1:7" ht="15">
      <c r="A67" s="30"/>
      <c r="B67" s="12"/>
      <c r="C67" s="15"/>
      <c r="D67" s="12" t="s">
        <v>16</v>
      </c>
      <c r="E67" s="84"/>
      <c r="F67" s="85"/>
      <c r="G67" s="86"/>
    </row>
    <row r="68" spans="1:7" ht="15">
      <c r="A68" s="30"/>
      <c r="B68" s="12"/>
      <c r="C68" s="15"/>
      <c r="D68" s="12" t="s">
        <v>44</v>
      </c>
      <c r="E68" s="84"/>
      <c r="F68" s="85"/>
      <c r="G68" s="86"/>
    </row>
    <row r="69" spans="1:7" ht="15">
      <c r="A69" s="30"/>
      <c r="B69" s="12"/>
      <c r="C69" s="15"/>
      <c r="D69" s="12" t="s">
        <v>45</v>
      </c>
      <c r="E69" s="84"/>
      <c r="F69" s="85"/>
      <c r="G69" s="86"/>
    </row>
    <row r="70" spans="1:7" ht="15">
      <c r="A70" s="30"/>
      <c r="B70" s="35">
        <v>85214</v>
      </c>
      <c r="C70" s="36"/>
      <c r="D70" s="35" t="s">
        <v>33</v>
      </c>
      <c r="E70" s="108">
        <f>SUM(E72:E76)</f>
        <v>11544</v>
      </c>
      <c r="F70" s="109">
        <f>SUM(F72:F76)</f>
        <v>11544</v>
      </c>
      <c r="G70" s="110">
        <f>(F70/E70)*100</f>
        <v>100</v>
      </c>
    </row>
    <row r="71" spans="1:7" ht="15">
      <c r="A71" s="30"/>
      <c r="B71" s="39"/>
      <c r="C71" s="40"/>
      <c r="D71" s="39" t="s">
        <v>34</v>
      </c>
      <c r="E71" s="78"/>
      <c r="F71" s="98"/>
      <c r="G71" s="80"/>
    </row>
    <row r="72" spans="1:7" ht="15">
      <c r="A72" s="30"/>
      <c r="B72" s="27"/>
      <c r="C72" s="31" t="s">
        <v>13</v>
      </c>
      <c r="D72" s="27" t="s">
        <v>14</v>
      </c>
      <c r="E72" s="81">
        <v>11544</v>
      </c>
      <c r="F72" s="82">
        <v>11544</v>
      </c>
      <c r="G72" s="83">
        <f>(F72/E72)*100</f>
        <v>100</v>
      </c>
    </row>
    <row r="73" spans="1:7" ht="15">
      <c r="A73" s="30"/>
      <c r="B73" s="12"/>
      <c r="C73" s="15"/>
      <c r="D73" s="12" t="s">
        <v>15</v>
      </c>
      <c r="E73" s="84"/>
      <c r="F73" s="85"/>
      <c r="G73" s="86"/>
    </row>
    <row r="74" spans="1:7" ht="15">
      <c r="A74" s="30"/>
      <c r="B74" s="12"/>
      <c r="C74" s="15"/>
      <c r="D74" s="12" t="s">
        <v>16</v>
      </c>
      <c r="E74" s="84"/>
      <c r="F74" s="85"/>
      <c r="G74" s="86"/>
    </row>
    <row r="75" spans="1:7" ht="15">
      <c r="A75" s="30"/>
      <c r="B75" s="12"/>
      <c r="C75" s="15"/>
      <c r="D75" s="12" t="s">
        <v>44</v>
      </c>
      <c r="E75" s="84"/>
      <c r="F75" s="85"/>
      <c r="G75" s="86"/>
    </row>
    <row r="76" spans="1:7" ht="15">
      <c r="A76" s="30"/>
      <c r="B76" s="12"/>
      <c r="C76" s="15"/>
      <c r="D76" s="12" t="s">
        <v>45</v>
      </c>
      <c r="E76" s="84"/>
      <c r="F76" s="85"/>
      <c r="G76" s="86"/>
    </row>
    <row r="77" spans="1:7" ht="15">
      <c r="A77" s="30"/>
      <c r="B77" s="35">
        <v>85228</v>
      </c>
      <c r="C77" s="36"/>
      <c r="D77" s="35" t="s">
        <v>35</v>
      </c>
      <c r="E77" s="108">
        <f>SUM(E79:E83)</f>
        <v>17000</v>
      </c>
      <c r="F77" s="109">
        <f>SUM(F79:F83)</f>
        <v>17000</v>
      </c>
      <c r="G77" s="110">
        <f>F77/E77*100</f>
        <v>100</v>
      </c>
    </row>
    <row r="78" spans="1:7" ht="15">
      <c r="A78" s="30"/>
      <c r="B78" s="37"/>
      <c r="C78" s="38"/>
      <c r="D78" s="37" t="s">
        <v>36</v>
      </c>
      <c r="E78" s="87"/>
      <c r="F78" s="97"/>
      <c r="G78" s="89"/>
    </row>
    <row r="79" spans="1:7" ht="15">
      <c r="A79" s="30"/>
      <c r="B79" s="11"/>
      <c r="C79" s="14" t="s">
        <v>13</v>
      </c>
      <c r="D79" s="27" t="s">
        <v>14</v>
      </c>
      <c r="E79" s="102">
        <v>17000</v>
      </c>
      <c r="F79" s="111">
        <v>17000</v>
      </c>
      <c r="G79" s="112">
        <f>F79/E79*100</f>
        <v>100</v>
      </c>
    </row>
    <row r="80" spans="1:7" ht="15">
      <c r="A80" s="30"/>
      <c r="B80" s="12"/>
      <c r="C80" s="15"/>
      <c r="D80" s="12" t="s">
        <v>15</v>
      </c>
      <c r="E80" s="84"/>
      <c r="F80" s="85"/>
      <c r="G80" s="86"/>
    </row>
    <row r="81" spans="1:7" ht="15">
      <c r="A81" s="30"/>
      <c r="B81" s="12"/>
      <c r="C81" s="15"/>
      <c r="D81" s="12" t="s">
        <v>16</v>
      </c>
      <c r="E81" s="84"/>
      <c r="F81" s="85"/>
      <c r="G81" s="86"/>
    </row>
    <row r="82" spans="1:7" ht="15">
      <c r="A82" s="30"/>
      <c r="B82" s="12"/>
      <c r="C82" s="15"/>
      <c r="D82" s="12" t="s">
        <v>44</v>
      </c>
      <c r="E82" s="84"/>
      <c r="F82" s="85"/>
      <c r="G82" s="86"/>
    </row>
    <row r="83" spans="1:7" ht="15.75" thickBot="1">
      <c r="A83" s="30"/>
      <c r="B83" s="12"/>
      <c r="C83" s="15"/>
      <c r="D83" s="12" t="s">
        <v>45</v>
      </c>
      <c r="E83" s="84"/>
      <c r="F83" s="85"/>
      <c r="G83" s="86"/>
    </row>
    <row r="84" spans="1:7" ht="16.5" thickBot="1">
      <c r="A84" s="44"/>
      <c r="B84" s="45"/>
      <c r="C84" s="46"/>
      <c r="D84" s="47" t="s">
        <v>37</v>
      </c>
      <c r="E84" s="113">
        <f>E51+E43+E26+E19+E12</f>
        <v>1836226</v>
      </c>
      <c r="F84" s="114">
        <f>F51+F43+F26+F19+F12</f>
        <v>1836225.52</v>
      </c>
      <c r="G84" s="115">
        <f>(F84/E84)*100</f>
        <v>99.99997385942689</v>
      </c>
    </row>
  </sheetData>
  <sheetProtection/>
  <mergeCells count="5">
    <mergeCell ref="G43:G44"/>
    <mergeCell ref="B3:F3"/>
    <mergeCell ref="C4:E4"/>
    <mergeCell ref="D2:E2"/>
    <mergeCell ref="D5:E5"/>
  </mergeCells>
  <printOptions/>
  <pageMargins left="1.1811023622047245" right="0.7874015748031497" top="0.7086614173228347" bottom="0.984251968503937" header="0.5118110236220472" footer="0.5118110236220472"/>
  <pageSetup firstPageNumber="40" useFirstPageNumber="1" horizontalDpi="300" verticalDpi="300" orientation="portrait" paperSize="9" scale="70" r:id="rId1"/>
  <headerFooter alignWithMargins="0">
    <oddHeader>&amp;R&amp;12Załącznik Nr 2</oddHeader>
    <oddFooter>&amp;CStrona &amp;P</oddFooter>
  </headerFooter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2010-03-17T12:42:33Z</cp:lastPrinted>
  <dcterms:modified xsi:type="dcterms:W3CDTF">2010-03-17T12:43:14Z</dcterms:modified>
  <cp:category/>
  <cp:version/>
  <cp:contentType/>
  <cp:contentStatus/>
</cp:coreProperties>
</file>